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upin\ISA\BRIC\Dropbox\law\CPA\CPNTB66\"/>
    </mc:Choice>
  </mc:AlternateContent>
  <xr:revisionPtr revIDLastSave="0" documentId="13_ncr:1_{E9DAB939-50A4-41DC-A04F-4F927ED47A32}" xr6:coauthVersionLast="47" xr6:coauthVersionMax="47" xr10:uidLastSave="{00000000-0000-0000-0000-000000000000}"/>
  <bookViews>
    <workbookView xWindow="2385" yWindow="690" windowWidth="26415" windowHeight="15510" tabRatio="427" xr2:uid="{00000000-000D-0000-FFFF-FFFF00000000}"/>
  </bookViews>
  <sheets>
    <sheet name="Table" sheetId="4" r:id="rId1"/>
    <sheet name="Table (2)" sheetId="3" r:id="rId2"/>
  </sheets>
  <definedNames>
    <definedName name="Codes">Table!$D$7:$X$98</definedName>
    <definedName name="CodeTable">Table!$D$7:$X$92</definedName>
    <definedName name="_xlnm.Print_Area" localSheetId="0">Table!$A$1:$X$122</definedName>
    <definedName name="_xlnm.Print_Area" localSheetId="1">'Table (2)'!$A$1:$Y$77</definedName>
    <definedName name="_xlnm.Print_Titles" localSheetId="0">Table!$1:$6</definedName>
  </definedNames>
  <calcPr calcId="191029"/>
</workbook>
</file>

<file path=xl/calcChain.xml><?xml version="1.0" encoding="utf-8"?>
<calcChain xmlns="http://schemas.openxmlformats.org/spreadsheetml/2006/main">
  <c r="B71" i="3" l="1"/>
  <c r="B70" i="3"/>
  <c r="K76" i="3"/>
  <c r="K77" i="3"/>
  <c r="S76" i="3"/>
  <c r="S74" i="3"/>
  <c r="S72" i="3"/>
  <c r="S70" i="3"/>
  <c r="K71" i="3"/>
  <c r="K72" i="3"/>
  <c r="D70" i="3"/>
  <c r="D72" i="3"/>
  <c r="C75" i="3"/>
  <c r="D75" i="3"/>
  <c r="K69" i="3"/>
  <c r="B68" i="3"/>
  <c r="B67" i="3"/>
  <c r="D67" i="3"/>
  <c r="W25" i="3"/>
  <c r="V25" i="3"/>
  <c r="T25" i="3"/>
  <c r="U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D25" i="3"/>
  <c r="B25" i="3"/>
  <c r="W24" i="3"/>
  <c r="V24" i="3"/>
  <c r="T24" i="3"/>
  <c r="U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C24" i="3"/>
  <c r="D24" i="3"/>
  <c r="B24" i="3"/>
  <c r="W23" i="3"/>
  <c r="V23" i="3"/>
  <c r="T23" i="3"/>
  <c r="U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C23" i="3"/>
  <c r="D23" i="3"/>
  <c r="B23" i="3"/>
  <c r="A18" i="3"/>
  <c r="R77" i="3"/>
  <c r="R75" i="3"/>
  <c r="R73" i="3"/>
  <c r="R71" i="3"/>
  <c r="S67" i="3"/>
  <c r="R67" i="3"/>
  <c r="S69" i="3"/>
  <c r="R69" i="3"/>
  <c r="R65" i="3"/>
  <c r="J76" i="3"/>
  <c r="J73" i="3"/>
  <c r="K73" i="3"/>
  <c r="J74" i="3"/>
  <c r="K74" i="3"/>
  <c r="C74" i="3"/>
  <c r="D74" i="3"/>
  <c r="C76" i="3"/>
  <c r="D76" i="3"/>
  <c r="C77" i="3"/>
  <c r="D77" i="3"/>
  <c r="J67" i="3"/>
  <c r="K67" i="3"/>
  <c r="J68" i="3"/>
  <c r="K68" i="3"/>
  <c r="J69" i="3"/>
  <c r="J71" i="3"/>
  <c r="C69" i="3"/>
  <c r="D69" i="3"/>
  <c r="C70" i="3"/>
  <c r="C71" i="3"/>
  <c r="D71" i="3"/>
  <c r="C72" i="3"/>
  <c r="C73" i="3"/>
  <c r="D73" i="3"/>
  <c r="J75" i="3"/>
  <c r="K75" i="3"/>
  <c r="C68" i="3"/>
  <c r="D68" i="3"/>
  <c r="J70" i="3"/>
  <c r="K70" i="3"/>
  <c r="W22" i="3"/>
  <c r="V22" i="3"/>
  <c r="T22" i="3"/>
  <c r="U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C22" i="3"/>
  <c r="D22" i="3"/>
  <c r="B22" i="3"/>
  <c r="C67" i="3"/>
  <c r="W62" i="3"/>
  <c r="V62" i="3"/>
  <c r="T62" i="3"/>
  <c r="U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C62" i="3"/>
  <c r="D62" i="3"/>
  <c r="B62" i="3"/>
  <c r="W61" i="3"/>
  <c r="V61" i="3"/>
  <c r="T61" i="3"/>
  <c r="U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D61" i="3"/>
  <c r="B61" i="3"/>
  <c r="W60" i="3"/>
  <c r="V60" i="3"/>
  <c r="T60" i="3"/>
  <c r="U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C60" i="3"/>
  <c r="D60" i="3"/>
  <c r="B60" i="3"/>
  <c r="W59" i="3"/>
  <c r="V59" i="3"/>
  <c r="T59" i="3"/>
  <c r="U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C59" i="3"/>
  <c r="D59" i="3"/>
  <c r="W58" i="3"/>
  <c r="V58" i="3"/>
  <c r="T58" i="3"/>
  <c r="U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C58" i="3"/>
  <c r="D58" i="3"/>
  <c r="B59" i="3"/>
  <c r="B58" i="3"/>
  <c r="W57" i="3"/>
  <c r="V57" i="3"/>
  <c r="T57" i="3"/>
  <c r="U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C57" i="3"/>
  <c r="D57" i="3"/>
  <c r="W56" i="3"/>
  <c r="V56" i="3"/>
  <c r="T56" i="3"/>
  <c r="U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C56" i="3"/>
  <c r="D56" i="3"/>
  <c r="B57" i="3"/>
  <c r="B56" i="3"/>
  <c r="W55" i="3"/>
  <c r="V55" i="3"/>
  <c r="T55" i="3"/>
  <c r="U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C55" i="3"/>
  <c r="D55" i="3"/>
  <c r="B55" i="3"/>
  <c r="W50" i="3"/>
  <c r="V50" i="3"/>
  <c r="T50" i="3"/>
  <c r="U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C50" i="3"/>
  <c r="D50" i="3"/>
  <c r="B50" i="3"/>
  <c r="W49" i="3"/>
  <c r="V49" i="3"/>
  <c r="T49" i="3"/>
  <c r="U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C49" i="3"/>
  <c r="D49" i="3"/>
  <c r="B49" i="3"/>
  <c r="W48" i="3"/>
  <c r="V48" i="3"/>
  <c r="T48" i="3"/>
  <c r="U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C48" i="3"/>
  <c r="D48" i="3"/>
  <c r="B48" i="3"/>
  <c r="W47" i="3"/>
  <c r="V47" i="3"/>
  <c r="T47" i="3"/>
  <c r="U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C47" i="3"/>
  <c r="D47" i="3"/>
  <c r="B47" i="3"/>
  <c r="W46" i="3"/>
  <c r="V46" i="3"/>
  <c r="T46" i="3"/>
  <c r="U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C46" i="3"/>
  <c r="D46" i="3"/>
  <c r="B46" i="3"/>
  <c r="W45" i="3"/>
  <c r="V45" i="3"/>
  <c r="T45" i="3"/>
  <c r="U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C45" i="3"/>
  <c r="D45" i="3"/>
  <c r="B45" i="3"/>
  <c r="W63" i="3"/>
  <c r="V63" i="3"/>
  <c r="T63" i="3"/>
  <c r="U63" i="3"/>
  <c r="S63" i="3"/>
  <c r="W52" i="3"/>
  <c r="V52" i="3"/>
  <c r="T52" i="3"/>
  <c r="U52" i="3"/>
  <c r="S52" i="3"/>
  <c r="W51" i="3"/>
  <c r="V51" i="3"/>
  <c r="T51" i="3"/>
  <c r="U51" i="3"/>
  <c r="S51" i="3"/>
  <c r="W44" i="3"/>
  <c r="V44" i="3"/>
  <c r="T44" i="3"/>
  <c r="U44" i="3"/>
  <c r="S44" i="3"/>
  <c r="W54" i="3"/>
  <c r="V54" i="3"/>
  <c r="T54" i="3"/>
  <c r="U54" i="3"/>
  <c r="S54" i="3"/>
  <c r="W53" i="3"/>
  <c r="V53" i="3"/>
  <c r="T53" i="3"/>
  <c r="U53" i="3"/>
  <c r="S53" i="3"/>
  <c r="W43" i="3"/>
  <c r="V43" i="3"/>
  <c r="T43" i="3"/>
  <c r="U43" i="3"/>
  <c r="S43" i="3"/>
  <c r="W42" i="3"/>
  <c r="V42" i="3"/>
  <c r="T42" i="3"/>
  <c r="U42" i="3"/>
  <c r="S42" i="3"/>
  <c r="W41" i="3"/>
  <c r="V41" i="3"/>
  <c r="T41" i="3"/>
  <c r="U41" i="3"/>
  <c r="S41" i="3"/>
  <c r="W40" i="3"/>
  <c r="V40" i="3"/>
  <c r="T40" i="3"/>
  <c r="U40" i="3"/>
  <c r="S40" i="3"/>
  <c r="W39" i="3"/>
  <c r="V39" i="3"/>
  <c r="T39" i="3"/>
  <c r="U39" i="3"/>
  <c r="S39" i="3"/>
  <c r="W38" i="3"/>
  <c r="V38" i="3"/>
  <c r="T38" i="3"/>
  <c r="U38" i="3"/>
  <c r="S38" i="3"/>
  <c r="W37" i="3"/>
  <c r="V37" i="3"/>
  <c r="T37" i="3"/>
  <c r="U37" i="3"/>
  <c r="S37" i="3"/>
  <c r="W36" i="3"/>
  <c r="V36" i="3"/>
  <c r="T36" i="3"/>
  <c r="U36" i="3"/>
  <c r="S36" i="3"/>
  <c r="W35" i="3"/>
  <c r="V35" i="3"/>
  <c r="T35" i="3"/>
  <c r="U35" i="3"/>
  <c r="S35" i="3"/>
  <c r="W34" i="3"/>
  <c r="V34" i="3"/>
  <c r="T34" i="3"/>
  <c r="U34" i="3"/>
  <c r="S34" i="3"/>
  <c r="W33" i="3"/>
  <c r="V33" i="3"/>
  <c r="T33" i="3"/>
  <c r="U33" i="3"/>
  <c r="S33" i="3"/>
  <c r="W32" i="3"/>
  <c r="V32" i="3"/>
  <c r="T32" i="3"/>
  <c r="U32" i="3"/>
  <c r="S32" i="3"/>
  <c r="W31" i="3"/>
  <c r="V31" i="3"/>
  <c r="T31" i="3"/>
  <c r="U31" i="3"/>
  <c r="S31" i="3"/>
  <c r="W30" i="3"/>
  <c r="V30" i="3"/>
  <c r="T30" i="3"/>
  <c r="U30" i="3"/>
  <c r="S30" i="3"/>
  <c r="W29" i="3"/>
  <c r="V29" i="3"/>
  <c r="T29" i="3"/>
  <c r="U29" i="3"/>
  <c r="S29" i="3"/>
  <c r="W28" i="3"/>
  <c r="V28" i="3"/>
  <c r="T28" i="3"/>
  <c r="U28" i="3"/>
  <c r="S28" i="3"/>
  <c r="W27" i="3"/>
  <c r="V27" i="3"/>
  <c r="T27" i="3"/>
  <c r="U27" i="3"/>
  <c r="S27" i="3"/>
  <c r="W26" i="3"/>
  <c r="V26" i="3"/>
  <c r="T26" i="3"/>
  <c r="U26" i="3"/>
  <c r="S26" i="3"/>
  <c r="W21" i="3"/>
  <c r="V21" i="3"/>
  <c r="T21" i="3"/>
  <c r="U21" i="3"/>
  <c r="S21" i="3"/>
  <c r="W20" i="3"/>
  <c r="V20" i="3"/>
  <c r="T20" i="3"/>
  <c r="U20" i="3"/>
  <c r="S20" i="3"/>
  <c r="W19" i="3"/>
  <c r="V19" i="3"/>
  <c r="T19" i="3"/>
  <c r="U19" i="3"/>
  <c r="S19" i="3"/>
  <c r="W18" i="3"/>
  <c r="V18" i="3"/>
  <c r="T18" i="3"/>
  <c r="U18" i="3"/>
  <c r="S18" i="3"/>
  <c r="W17" i="3"/>
  <c r="V17" i="3"/>
  <c r="T17" i="3"/>
  <c r="U17" i="3"/>
  <c r="S17" i="3"/>
  <c r="W16" i="3"/>
  <c r="V16" i="3"/>
  <c r="T16" i="3"/>
  <c r="U16" i="3"/>
  <c r="S16" i="3"/>
  <c r="W15" i="3"/>
  <c r="V15" i="3"/>
  <c r="T15" i="3"/>
  <c r="U15" i="3"/>
  <c r="S15" i="3"/>
  <c r="W14" i="3"/>
  <c r="V14" i="3"/>
  <c r="T14" i="3"/>
  <c r="U14" i="3"/>
  <c r="S14" i="3"/>
  <c r="W13" i="3"/>
  <c r="V13" i="3"/>
  <c r="T13" i="3"/>
  <c r="U13" i="3"/>
  <c r="S13" i="3"/>
  <c r="W12" i="3"/>
  <c r="V12" i="3"/>
  <c r="T12" i="3"/>
  <c r="U12" i="3"/>
  <c r="S12" i="3"/>
  <c r="W11" i="3"/>
  <c r="V11" i="3"/>
  <c r="T11" i="3"/>
  <c r="U11" i="3"/>
  <c r="S11" i="3"/>
  <c r="W10" i="3"/>
  <c r="V10" i="3"/>
  <c r="T10" i="3"/>
  <c r="U10" i="3"/>
  <c r="S10" i="3"/>
  <c r="W9" i="3"/>
  <c r="V9" i="3"/>
  <c r="T9" i="3"/>
  <c r="U9" i="3"/>
  <c r="S9" i="3"/>
  <c r="W8" i="3"/>
  <c r="V8" i="3"/>
  <c r="T8" i="3"/>
  <c r="U8" i="3"/>
  <c r="S8" i="3"/>
  <c r="W7" i="3"/>
  <c r="V7" i="3"/>
  <c r="T7" i="3"/>
  <c r="U7" i="3"/>
  <c r="S7" i="3"/>
  <c r="W6" i="3"/>
  <c r="V6" i="3"/>
  <c r="T6" i="3"/>
  <c r="U6" i="3"/>
  <c r="S6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C54" i="3"/>
  <c r="D54" i="3"/>
  <c r="B54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C53" i="3"/>
  <c r="D53" i="3"/>
  <c r="B5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43" i="3"/>
  <c r="D43" i="3"/>
  <c r="B43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C42" i="3"/>
  <c r="D42" i="3"/>
  <c r="B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C41" i="3"/>
  <c r="D41" i="3"/>
  <c r="B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C40" i="3"/>
  <c r="D40" i="3"/>
  <c r="B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C39" i="3"/>
  <c r="D39" i="3"/>
  <c r="B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C38" i="3"/>
  <c r="D38" i="3"/>
  <c r="B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C37" i="3"/>
  <c r="D37" i="3"/>
  <c r="B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C36" i="3"/>
  <c r="D36" i="3"/>
  <c r="B36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D34" i="3"/>
  <c r="B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C33" i="3"/>
  <c r="D33" i="3"/>
  <c r="B33" i="3"/>
  <c r="A11" i="3"/>
  <c r="A6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C17" i="3"/>
  <c r="D17" i="3"/>
  <c r="B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C16" i="3"/>
  <c r="D16" i="3"/>
  <c r="B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D15" i="3"/>
  <c r="B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C14" i="3"/>
  <c r="D14" i="3"/>
  <c r="B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C13" i="3"/>
  <c r="D13" i="3"/>
  <c r="B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C12" i="3"/>
  <c r="D12" i="3"/>
  <c r="B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C11" i="3"/>
  <c r="D11" i="3"/>
  <c r="B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C10" i="3"/>
  <c r="D10" i="3"/>
  <c r="B10" i="3"/>
  <c r="W5" i="3"/>
  <c r="V5" i="3"/>
  <c r="T5" i="3"/>
  <c r="U5" i="3"/>
  <c r="S5" i="3"/>
  <c r="S4" i="3"/>
  <c r="S3" i="3"/>
  <c r="W4" i="3"/>
  <c r="W3" i="3"/>
  <c r="Q4" i="3"/>
  <c r="Q3" i="3"/>
  <c r="K63" i="3"/>
  <c r="K52" i="3"/>
  <c r="K51" i="3"/>
  <c r="K44" i="3"/>
  <c r="K35" i="3"/>
  <c r="K32" i="3"/>
  <c r="K31" i="3"/>
  <c r="K30" i="3"/>
  <c r="K29" i="3"/>
  <c r="K28" i="3"/>
  <c r="K27" i="3"/>
  <c r="K26" i="3"/>
  <c r="K21" i="3"/>
  <c r="K20" i="3"/>
  <c r="K19" i="3"/>
  <c r="K18" i="3"/>
  <c r="K9" i="3"/>
  <c r="K8" i="3"/>
  <c r="K7" i="3"/>
  <c r="K6" i="3"/>
  <c r="K5" i="3"/>
  <c r="C4" i="3"/>
  <c r="C3" i="3"/>
  <c r="C63" i="3"/>
  <c r="C52" i="3"/>
  <c r="C51" i="3"/>
  <c r="C44" i="3"/>
  <c r="C35" i="3"/>
  <c r="C32" i="3"/>
  <c r="C31" i="3"/>
  <c r="C30" i="3"/>
  <c r="C29" i="3"/>
  <c r="C28" i="3"/>
  <c r="C27" i="3"/>
  <c r="C26" i="3"/>
  <c r="C21" i="3"/>
  <c r="C20" i="3"/>
  <c r="C19" i="3"/>
  <c r="C18" i="3"/>
  <c r="C9" i="3"/>
  <c r="C8" i="3"/>
  <c r="C7" i="3"/>
  <c r="C6" i="3"/>
  <c r="C5" i="3"/>
  <c r="U99" i="4"/>
  <c r="C99" i="4" l="1"/>
  <c r="X99" i="4" l="1"/>
  <c r="W99" i="4"/>
  <c r="V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R51" i="3"/>
  <c r="Q51" i="3"/>
  <c r="P51" i="3"/>
  <c r="O51" i="3"/>
  <c r="N51" i="3"/>
  <c r="M51" i="3"/>
  <c r="L51" i="3"/>
  <c r="J51" i="3"/>
  <c r="I51" i="3"/>
  <c r="H51" i="3"/>
  <c r="G51" i="3"/>
  <c r="F51" i="3"/>
  <c r="E51" i="3"/>
  <c r="D51" i="3"/>
  <c r="B51" i="3"/>
  <c r="R44" i="3"/>
  <c r="Q44" i="3"/>
  <c r="P44" i="3"/>
  <c r="O44" i="3"/>
  <c r="N44" i="3"/>
  <c r="M44" i="3"/>
  <c r="L44" i="3"/>
  <c r="J44" i="3"/>
  <c r="I44" i="3"/>
  <c r="H44" i="3"/>
  <c r="G44" i="3"/>
  <c r="F44" i="3"/>
  <c r="E44" i="3"/>
  <c r="D44" i="3"/>
  <c r="B44" i="3"/>
  <c r="C65" i="3"/>
  <c r="Y63" i="3"/>
  <c r="X63" i="3"/>
  <c r="R63" i="3"/>
  <c r="Q63" i="3"/>
  <c r="P63" i="3"/>
  <c r="O63" i="3"/>
  <c r="N63" i="3"/>
  <c r="M63" i="3"/>
  <c r="L63" i="3"/>
  <c r="J63" i="3"/>
  <c r="I63" i="3"/>
  <c r="H63" i="3"/>
  <c r="G63" i="3"/>
  <c r="F63" i="3"/>
  <c r="E63" i="3"/>
  <c r="D63" i="3"/>
  <c r="B63" i="3"/>
  <c r="Y61" i="3"/>
  <c r="X61" i="3"/>
  <c r="Y60" i="3"/>
  <c r="X60" i="3"/>
  <c r="Y59" i="3"/>
  <c r="X59" i="3"/>
  <c r="Y52" i="3"/>
  <c r="X52" i="3"/>
  <c r="R52" i="3"/>
  <c r="Q52" i="3"/>
  <c r="P52" i="3"/>
  <c r="O52" i="3"/>
  <c r="N52" i="3"/>
  <c r="M52" i="3"/>
  <c r="L52" i="3"/>
  <c r="J52" i="3"/>
  <c r="I52" i="3"/>
  <c r="H52" i="3"/>
  <c r="G52" i="3"/>
  <c r="F52" i="3"/>
  <c r="E52" i="3"/>
  <c r="D52" i="3"/>
  <c r="B52" i="3"/>
  <c r="Y50" i="3"/>
  <c r="X50" i="3"/>
  <c r="Y49" i="3"/>
  <c r="X49" i="3"/>
  <c r="Y47" i="3"/>
  <c r="X47" i="3"/>
  <c r="Y45" i="3"/>
  <c r="X45" i="3"/>
  <c r="Y44" i="3"/>
  <c r="X44" i="3"/>
  <c r="Y58" i="3"/>
  <c r="X58" i="3"/>
  <c r="Y54" i="3"/>
  <c r="X54" i="3"/>
  <c r="Y53" i="3"/>
  <c r="X53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R35" i="3"/>
  <c r="Q35" i="3"/>
  <c r="P35" i="3"/>
  <c r="O35" i="3"/>
  <c r="N35" i="3"/>
  <c r="M35" i="3"/>
  <c r="L35" i="3"/>
  <c r="J35" i="3"/>
  <c r="I35" i="3"/>
  <c r="H35" i="3"/>
  <c r="G35" i="3"/>
  <c r="F35" i="3"/>
  <c r="E35" i="3"/>
  <c r="D35" i="3"/>
  <c r="B35" i="3"/>
  <c r="Y35" i="3"/>
  <c r="X35" i="3"/>
  <c r="Y34" i="3"/>
  <c r="X34" i="3"/>
  <c r="Y32" i="3"/>
  <c r="X32" i="3"/>
  <c r="R32" i="3"/>
  <c r="Q32" i="3"/>
  <c r="P32" i="3"/>
  <c r="O32" i="3"/>
  <c r="N32" i="3"/>
  <c r="M32" i="3"/>
  <c r="L32" i="3"/>
  <c r="J32" i="3"/>
  <c r="I32" i="3"/>
  <c r="H32" i="3"/>
  <c r="G32" i="3"/>
  <c r="F32" i="3"/>
  <c r="E32" i="3"/>
  <c r="D32" i="3"/>
  <c r="B32" i="3"/>
  <c r="Y31" i="3"/>
  <c r="X31" i="3"/>
  <c r="R31" i="3"/>
  <c r="Q31" i="3"/>
  <c r="P31" i="3"/>
  <c r="O31" i="3"/>
  <c r="N31" i="3"/>
  <c r="M31" i="3"/>
  <c r="L31" i="3"/>
  <c r="J31" i="3"/>
  <c r="I31" i="3"/>
  <c r="H31" i="3"/>
  <c r="G31" i="3"/>
  <c r="F31" i="3"/>
  <c r="E31" i="3"/>
  <c r="D31" i="3"/>
  <c r="B31" i="3"/>
  <c r="Y30" i="3"/>
  <c r="X30" i="3"/>
  <c r="R30" i="3"/>
  <c r="Q30" i="3"/>
  <c r="P30" i="3"/>
  <c r="O30" i="3"/>
  <c r="N30" i="3"/>
  <c r="M30" i="3"/>
  <c r="L30" i="3"/>
  <c r="J30" i="3"/>
  <c r="I30" i="3"/>
  <c r="H30" i="3"/>
  <c r="G30" i="3"/>
  <c r="F30" i="3"/>
  <c r="E30" i="3"/>
  <c r="D30" i="3"/>
  <c r="B30" i="3"/>
  <c r="Y29" i="3"/>
  <c r="X29" i="3"/>
  <c r="R29" i="3"/>
  <c r="Q29" i="3"/>
  <c r="P29" i="3"/>
  <c r="O29" i="3"/>
  <c r="N29" i="3"/>
  <c r="M29" i="3"/>
  <c r="L29" i="3"/>
  <c r="J29" i="3"/>
  <c r="I29" i="3"/>
  <c r="H29" i="3"/>
  <c r="G29" i="3"/>
  <c r="F29" i="3"/>
  <c r="E29" i="3"/>
  <c r="D29" i="3"/>
  <c r="B29" i="3"/>
  <c r="Y28" i="3"/>
  <c r="X28" i="3"/>
  <c r="R28" i="3"/>
  <c r="Q28" i="3"/>
  <c r="P28" i="3"/>
  <c r="O28" i="3"/>
  <c r="N28" i="3"/>
  <c r="M28" i="3"/>
  <c r="L28" i="3"/>
  <c r="J28" i="3"/>
  <c r="I28" i="3"/>
  <c r="H28" i="3"/>
  <c r="G28" i="3"/>
  <c r="F28" i="3"/>
  <c r="E28" i="3"/>
  <c r="D28" i="3"/>
  <c r="B28" i="3"/>
  <c r="Y27" i="3"/>
  <c r="X27" i="3"/>
  <c r="R27" i="3"/>
  <c r="Q27" i="3"/>
  <c r="P27" i="3"/>
  <c r="O27" i="3"/>
  <c r="N27" i="3"/>
  <c r="M27" i="3"/>
  <c r="L27" i="3"/>
  <c r="J27" i="3"/>
  <c r="I27" i="3"/>
  <c r="H27" i="3"/>
  <c r="G27" i="3"/>
  <c r="F27" i="3"/>
  <c r="E27" i="3"/>
  <c r="D27" i="3"/>
  <c r="B27" i="3"/>
  <c r="Y26" i="3"/>
  <c r="X26" i="3"/>
  <c r="R26" i="3"/>
  <c r="Q26" i="3"/>
  <c r="P26" i="3"/>
  <c r="O26" i="3"/>
  <c r="N26" i="3"/>
  <c r="M26" i="3"/>
  <c r="L26" i="3"/>
  <c r="J26" i="3"/>
  <c r="I26" i="3"/>
  <c r="H26" i="3"/>
  <c r="G26" i="3"/>
  <c r="F26" i="3"/>
  <c r="E26" i="3"/>
  <c r="D26" i="3"/>
  <c r="B26" i="3"/>
  <c r="Y25" i="3"/>
  <c r="X25" i="3"/>
  <c r="Y21" i="3"/>
  <c r="X21" i="3"/>
  <c r="R21" i="3"/>
  <c r="Q21" i="3"/>
  <c r="P21" i="3"/>
  <c r="O21" i="3"/>
  <c r="N21" i="3"/>
  <c r="M21" i="3"/>
  <c r="L21" i="3"/>
  <c r="J21" i="3"/>
  <c r="I21" i="3"/>
  <c r="H21" i="3"/>
  <c r="G21" i="3"/>
  <c r="F21" i="3"/>
  <c r="E21" i="3"/>
  <c r="D21" i="3"/>
  <c r="B21" i="3"/>
  <c r="Y20" i="3"/>
  <c r="X20" i="3"/>
  <c r="R20" i="3"/>
  <c r="Q20" i="3"/>
  <c r="P20" i="3"/>
  <c r="O20" i="3"/>
  <c r="N20" i="3"/>
  <c r="M20" i="3"/>
  <c r="L20" i="3"/>
  <c r="J20" i="3"/>
  <c r="I20" i="3"/>
  <c r="H20" i="3"/>
  <c r="G20" i="3"/>
  <c r="F20" i="3"/>
  <c r="E20" i="3"/>
  <c r="D20" i="3"/>
  <c r="B20" i="3"/>
  <c r="Y19" i="3"/>
  <c r="X19" i="3"/>
  <c r="R19" i="3"/>
  <c r="Q19" i="3"/>
  <c r="P19" i="3"/>
  <c r="O19" i="3"/>
  <c r="N19" i="3"/>
  <c r="M19" i="3"/>
  <c r="L19" i="3"/>
  <c r="J19" i="3"/>
  <c r="I19" i="3"/>
  <c r="H19" i="3"/>
  <c r="G19" i="3"/>
  <c r="F19" i="3"/>
  <c r="E19" i="3"/>
  <c r="D19" i="3"/>
  <c r="B19" i="3"/>
  <c r="Y18" i="3"/>
  <c r="X18" i="3"/>
  <c r="R18" i="3"/>
  <c r="Q18" i="3"/>
  <c r="P18" i="3"/>
  <c r="O18" i="3"/>
  <c r="N18" i="3"/>
  <c r="M18" i="3"/>
  <c r="L18" i="3"/>
  <c r="J18" i="3"/>
  <c r="I18" i="3"/>
  <c r="H18" i="3"/>
  <c r="G18" i="3"/>
  <c r="F18" i="3"/>
  <c r="E18" i="3"/>
  <c r="D18" i="3"/>
  <c r="B18" i="3"/>
  <c r="Y9" i="3"/>
  <c r="X9" i="3"/>
  <c r="R9" i="3"/>
  <c r="Q9" i="3"/>
  <c r="P9" i="3"/>
  <c r="O9" i="3"/>
  <c r="N9" i="3"/>
  <c r="M9" i="3"/>
  <c r="L9" i="3"/>
  <c r="J9" i="3"/>
  <c r="I9" i="3"/>
  <c r="H9" i="3"/>
  <c r="G9" i="3"/>
  <c r="F9" i="3"/>
  <c r="E9" i="3"/>
  <c r="D9" i="3"/>
  <c r="B9" i="3"/>
  <c r="Y8" i="3"/>
  <c r="X8" i="3"/>
  <c r="R8" i="3"/>
  <c r="Q8" i="3"/>
  <c r="P8" i="3"/>
  <c r="O8" i="3"/>
  <c r="N8" i="3"/>
  <c r="M8" i="3"/>
  <c r="L8" i="3"/>
  <c r="J8" i="3"/>
  <c r="I8" i="3"/>
  <c r="H8" i="3"/>
  <c r="G8" i="3"/>
  <c r="F8" i="3"/>
  <c r="E8" i="3"/>
  <c r="D8" i="3"/>
  <c r="B8" i="3"/>
  <c r="Y7" i="3"/>
  <c r="X7" i="3"/>
  <c r="R7" i="3"/>
  <c r="Q7" i="3"/>
  <c r="P7" i="3"/>
  <c r="O7" i="3"/>
  <c r="N7" i="3"/>
  <c r="M7" i="3"/>
  <c r="L7" i="3"/>
  <c r="J7" i="3"/>
  <c r="I7" i="3"/>
  <c r="H7" i="3"/>
  <c r="G7" i="3"/>
  <c r="F7" i="3"/>
  <c r="E7" i="3"/>
  <c r="D7" i="3"/>
  <c r="B7" i="3"/>
  <c r="Y6" i="3"/>
  <c r="X6" i="3"/>
  <c r="R6" i="3"/>
  <c r="Q6" i="3"/>
  <c r="P6" i="3"/>
  <c r="O6" i="3"/>
  <c r="N6" i="3"/>
  <c r="M6" i="3"/>
  <c r="L6" i="3"/>
  <c r="J6" i="3"/>
  <c r="I6" i="3"/>
  <c r="H6" i="3"/>
  <c r="G6" i="3"/>
  <c r="F6" i="3"/>
  <c r="E6" i="3"/>
  <c r="D6" i="3"/>
  <c r="B6" i="3"/>
  <c r="Y5" i="3"/>
  <c r="X5" i="3"/>
  <c r="R5" i="3"/>
  <c r="Q5" i="3"/>
  <c r="P5" i="3"/>
  <c r="O5" i="3"/>
  <c r="N5" i="3"/>
  <c r="M5" i="3"/>
  <c r="L5" i="3"/>
  <c r="J5" i="3"/>
  <c r="I5" i="3"/>
  <c r="H5" i="3"/>
  <c r="G5" i="3"/>
  <c r="F5" i="3"/>
  <c r="E5" i="3"/>
  <c r="D5" i="3"/>
  <c r="X4" i="3"/>
  <c r="R4" i="3"/>
  <c r="P4" i="3"/>
  <c r="L4" i="3"/>
  <c r="J4" i="3"/>
  <c r="G4" i="3"/>
  <c r="A4" i="3"/>
  <c r="X3" i="3"/>
  <c r="R3" i="3"/>
  <c r="P3" i="3"/>
  <c r="L3" i="3"/>
  <c r="J3" i="3"/>
  <c r="G3" i="3"/>
  <c r="P1" i="3"/>
  <c r="B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Supin_02</author>
    <author>Supin</author>
    <author>Four Aces</author>
  </authors>
  <commentList>
    <comment ref="A1" authorId="0" shapeId="0" xr:uid="{768F26EE-E374-4380-B01A-B6F2324706AA}">
      <text>
        <r>
          <rPr>
            <sz val="9"/>
            <color indexed="81"/>
            <rFont val="Tahoma"/>
            <family val="2"/>
          </rPr>
          <t>ประกาศกระทรวงมหาดไทย เรื่อง 
การให้ใช้บังคับผังเมืองรวมนนทบุรี พ.ศ. 2566</t>
        </r>
      </text>
    </comment>
    <comment ref="A3" authorId="1" shapeId="0" xr:uid="{00000000-0006-0000-0000-000001000000}">
      <text>
        <r>
          <rPr>
            <sz val="8"/>
            <color indexed="81"/>
            <rFont val="Tahoma"/>
            <family val="2"/>
          </rPr>
          <t>ปุ่มคำสั่ง จะใช้ได้เฉพาะเมื่อเปิดการใช้งานแมโคร
หากมีปัญหาในการเปิดการใช้งานแมโคร กรุณาอ่าน README.doc</t>
        </r>
      </text>
    </comment>
    <comment ref="C6" authorId="1" shapeId="0" xr:uid="{2AE4E367-B640-4F2D-BF83-832657CB88D4}">
      <text>
        <r>
          <rPr>
            <sz val="8"/>
            <color indexed="81"/>
            <rFont val="Tahoma"/>
            <family val="2"/>
          </rPr>
          <t>ย.1
มีวัตถุประสงค์เพื่อส่งเสริมและดำรงสภาพแวดล้อมที่ดี
ของการอยู่อาศัยบริเวณชานเมือง และบริเวณต่อเนื่องกับ
พื้นที่ที่สงวนรักษาไว้สำหรับพื้นที่เกษตรอัตลักษณ์พื้นถิ่น
*
ยกเว้น ย.1-10, ย.1-11, ย.1-14</t>
        </r>
      </text>
    </comment>
    <comment ref="D6" authorId="1" shapeId="0" xr:uid="{00000000-0006-0000-0000-000003000000}">
      <text>
        <r>
          <rPr>
            <sz val="8"/>
            <color indexed="81"/>
            <rFont val="Tahoma"/>
            <family val="2"/>
          </rPr>
          <t>ย.1
มีวัตถุประสงค์เพื่อส่งเสริมและดำรงสภาพแวดล้อมที่ดี
ของการอยู่อาศัยบริเวณชานเมือง และบริเวณต่อเนื่องกับ
พื้นที่ที่สงวนรักษาไว้สำหรับพื้นที่เกษตรอัตลักษณ์พื้นถิ่น
*
เฉพาะบริเวณ ย.1-10, ย.1-11, ย.1-14</t>
        </r>
      </text>
    </comment>
    <comment ref="E6" authorId="1" shapeId="0" xr:uid="{00000000-0006-0000-0000-000004000000}">
      <text>
        <r>
          <rPr>
            <sz val="8"/>
            <color indexed="81"/>
            <rFont val="Tahoma"/>
            <family val="2"/>
          </rPr>
          <t>ย.2
มีวัตถุประสงค์เพื่อรองรับการขยายตัวของ
ที่อยู่อาศัยบริเวณโดยรอบศูนย์กลางชุมชน
ชานเมือง และพื้นที่ต่อเนื่องกับเขตชานเมือง</t>
        </r>
      </text>
    </comment>
    <comment ref="F6" authorId="1" shapeId="0" xr:uid="{00000000-0006-0000-0000-000005000000}">
      <text>
        <r>
          <rPr>
            <sz val="8"/>
            <color indexed="81"/>
            <rFont val="Tahoma"/>
            <family val="2"/>
          </rPr>
          <t>ย.3
มีวัตถุประสงค์เพื่อรองรับการขยายตัวของการอยู่อาศัยที่
มีสภาพแวดล้อมที่ดีบริเวณใกล้กับเขตการให้บริการของ
ระบบขนส่งมวลชน และโครงข่ายคมนาคมและขนส่ง</t>
        </r>
      </text>
    </comment>
    <comment ref="G6" authorId="1" shapeId="0" xr:uid="{00000000-0006-0000-0000-000006000000}">
      <text>
        <r>
          <rPr>
            <sz val="8"/>
            <color indexed="81"/>
            <rFont val="Tahoma"/>
            <family val="2"/>
          </rPr>
          <t>ย.4
มีวัตถุประสงค์เพื่อรองรับการขยายตัวของ
ที่อยู่อาศัยที่มีสภาพแวดล้อมที่ดีซึ่งอยู่ใกล้
แหล่งงาน และเป็นพื้นที่ต่อเนื่องกับศูนย์กลาง
พาณิชยกรรมของชุมชนชานเมือง</t>
        </r>
      </text>
    </comment>
    <comment ref="H6" authorId="1" shapeId="0" xr:uid="{00000000-0006-0000-0000-000007000000}">
      <text>
        <r>
          <rPr>
            <sz val="8"/>
            <color indexed="81"/>
            <rFont val="Tahoma"/>
            <family val="2"/>
          </rPr>
          <t>ย.5
มีวัตถุประสงค์เพื่อรองรับการอยู่อาศัยที่ยังคง
สภาพแวดล้อมที่ดีในบริเวณพื้นที่ต่อเนื่องกับ
เขตเมืองชั้นใน ศูนย์กลางชุมชนชานเมือง และ
อยู่ใกล้เขตการให้บริการของระบบขนส่งมวลชน</t>
        </r>
      </text>
    </comment>
    <comment ref="I6" authorId="1" shapeId="0" xr:uid="{00000000-0006-0000-0000-000008000000}">
      <text>
        <r>
          <rPr>
            <sz val="8"/>
            <color indexed="81"/>
            <rFont val="Tahoma"/>
            <family val="2"/>
          </rPr>
          <t>ย.6
มีวัตถุประสงค์เพื่อพัฒนาการอยู่อาศัยที่มีสภาพแวดล้อม
ที่ดีในบริเวณพื้นที่ชั้นใน ศูนย์กลางหลักของเมืองและ
อยู่ในเเขตการให้บริการของระบบขนส่งมวลชน</t>
        </r>
      </text>
    </comment>
    <comment ref="J6" authorId="1" shapeId="0" xr:uid="{00000000-0006-0000-0000-000009000000}">
      <text>
        <r>
          <rPr>
            <sz val="8"/>
            <color indexed="81"/>
            <rFont val="Tahoma"/>
            <family val="2"/>
          </rPr>
          <t>ย.7
มีวัตถุประสงค์เพื่อรองรับการขยายตัวของที่อยู่อาศัย
ภายใต้สภาพแวดล้อมที่ดี ซึ่งอยู่บริเวณพื้นที่ศูนย์กลาง
ชุมชนที่ต่อเนื่องกับศูนย์กลางพาณิชยกรรมหลักของเมือง
และอยู่ใกล้เขตการให้บริการของระบบขนส่งมวลชน</t>
        </r>
      </text>
    </comment>
    <comment ref="K6" authorId="1" shapeId="0" xr:uid="{00000000-0006-0000-0000-00000A000000}">
      <text>
        <r>
          <rPr>
            <sz val="8"/>
            <color indexed="81"/>
            <rFont val="Tahoma"/>
            <family val="2"/>
          </rPr>
          <t>ย.8
มีวัตถุประสงค์เพื่อรองรับการอยู่อาศัยและการบริการ
ในบริเวณพื้นที่เมืองชั้นในและศูนย์กลางชุมชนชาน
เมือง โดยส่งเสริมและดำรงรักษาทัศนียภาพของเมือง
ให้มีสภาพแวดล้อมที่ดีซึ่งอยู่ในเขตการให้บริการของ
ระบบขนส่งมวลชน</t>
        </r>
      </text>
    </comment>
    <comment ref="L6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พ.1
มีวัตถุประสงค์เพื่อเป็นศูนย์กลางพาณิชยกรรมของชุมชน 
ที่อยู่อาศัยบริเวณชานเมือง เพื่อกระจายกิจกรรมการค้า 
การบริการที่อำนวยความสะดวกต่อการดำรงชีวิตประจำวัน </t>
        </r>
      </text>
    </comment>
    <comment ref="M6" authorId="1" shapeId="0" xr:uid="{00000000-0006-0000-0000-00000C000000}">
      <text>
        <r>
          <rPr>
            <sz val="8"/>
            <color indexed="81"/>
            <rFont val="Tahoma"/>
            <family val="2"/>
          </rPr>
          <t>พ.2
มีวัตถุประสงค์เพื่อเป็นศูนย์กลางชุมชนชานเมืองที่
รองรับและส่งเสริมกิจกรรมทางการค้า การบริการ 
และนันทนาการที่ก่อให้เกิดความสมดุลระหว่างที่อยู่
อาศัย และแหล่งงาน</t>
        </r>
      </text>
    </comment>
    <comment ref="N6" authorId="1" shapeId="0" xr:uid="{00000000-0006-0000-0000-00000E000000}">
      <text>
        <r>
          <rPr>
            <sz val="8"/>
            <color indexed="81"/>
            <rFont val="Tahoma"/>
            <family val="2"/>
          </rPr>
          <t>พ.3
มีวัตถุประสงค์เพื่อเป็นศูนย์กลางพาณิชยกรรมรองของ
จังหวัดที่รองรับการขยายตัวของกิจกรรมทางการค้า 
การบริการ และนันทนาการที่ให้บริการแก่ประชาชน
ในพื้นที่และในบริเวณโดยรอบเขตการให้บริการของ
ระบบขนส่งมวลชน</t>
        </r>
      </text>
    </comment>
    <comment ref="O6" authorId="1" shapeId="0" xr:uid="{00000000-0006-0000-0000-00000F000000}">
      <text>
        <r>
          <rPr>
            <sz val="8"/>
            <color indexed="81"/>
            <rFont val="Tahoma"/>
            <family val="2"/>
          </rPr>
          <t>พ.4
มีวัตถุประสงค์เพื่อเป็นศูนย์กลางพาณิชยกรรมหลักของ
จังหวัดที่รองรับการพัฒนาการขยายตัวของกิจกรรมทาง
การค้า การลงทุน และการบริการสำหรับประชาชนทั่วไป
และพื้นที่บริเวณโดยรอบเขตการให้บริการของระบบขนส่ง
มวลชน ซึ่งเชื่อมต่อกับกรุงเทพมหานครและปริมณฑล</t>
        </r>
      </text>
    </comment>
    <comment ref="P6" authorId="1" shapeId="0" xr:uid="{00000000-0006-0000-0000-000010000000}">
      <text>
        <r>
          <rPr>
            <sz val="8"/>
            <color indexed="81"/>
            <rFont val="Tahoma"/>
            <family val="2"/>
          </rPr>
          <t>อ.1
มีวัตถุประสงค์เพื่อส่งเสริมให้เป็นเขตอุตสาหกรรม
ทั่วไป ซึ่งสามารถบริหารจัดการด้านสิ่งแวดล้อม
ได้อย่างมีประสิทธิภาพ</t>
        </r>
      </text>
    </comment>
    <comment ref="Q6" authorId="1" shapeId="0" xr:uid="{00000000-0006-0000-0000-000011000000}">
      <text>
        <r>
          <rPr>
            <sz val="8"/>
            <color indexed="81"/>
            <rFont val="Tahoma"/>
            <family val="2"/>
          </rPr>
          <t>อ.2
มีวัตถุประสงค์เพื่อรองรับการกำจัดขยะมูลฝอย 
สิ่งปฏิกูล และส่งเสริมการพัฒนาโรงงานที่เกี่ยว
เนื่องกับการกำจัดขยะมูลฝอยและสิ่งปฏิกูล</t>
        </r>
      </text>
    </comment>
    <comment ref="R6" authorId="1" shapeId="0" xr:uid="{00000000-0006-0000-0000-000012000000}">
      <text>
        <r>
          <rPr>
            <sz val="8"/>
            <color indexed="81"/>
            <rFont val="Tahoma"/>
            <family val="2"/>
          </rPr>
          <t>อ.3
มีวัตถุประสงค์เพื่อรองรับอุตสาหกรรมที่ไม่ก่อ
มลพิษต่อชุมชนหรือสิ่งแวดล้อม และรองรับการ
ขยายตัวของกิจกรรมการเก็บและการกระจายสินค้า</t>
        </r>
      </text>
    </comment>
    <comment ref="S6" authorId="1" shapeId="0" xr:uid="{00000000-0006-0000-0000-000013000000}">
      <text>
        <r>
          <rPr>
            <sz val="8"/>
            <color indexed="81"/>
            <rFont val="Tahoma"/>
            <family val="2"/>
          </rPr>
          <t>ก.1
มีวัตถุประสงค์เพื่อสงวนรักษาสภาพทางธรรมชาติ 
ระบบนิเวศ และสิ่งแวดล้อมให้เอื้อต่อการส่งเสริม
และสนับสนุนพื้นที่เกษตรอัตลักษณ์พื้นถิ่นของ
จังหวัด รักษาวิถีชีวิตและวัฒนธรรมดั้งเดิมของพื้นที่</t>
        </r>
      </text>
    </comment>
    <comment ref="T6" authorId="1" shapeId="0" xr:uid="{00000000-0006-0000-0000-000014000000}">
      <text>
        <r>
          <rPr>
            <sz val="8"/>
            <color indexed="81"/>
            <rFont val="Tahoma"/>
            <family val="2"/>
          </rPr>
          <t>ก.2
มีวัตถุประสงค์เพื่อส่งเสริมและสนับสนุนพื้นที่
เกษตรกรรม ส่งเสริมเศรษฐกิจการเกษตร และ
รักษาสภาพแวดล้อมทางธรรมชาติให้มีความสมดุล
*
ยกเว้นบริเวณ ก.2-8</t>
        </r>
      </text>
    </comment>
    <comment ref="U6" authorId="1" shapeId="0" xr:uid="{8D1591CF-6104-40CB-975D-6B9C9818570F}">
      <text>
        <r>
          <rPr>
            <sz val="8"/>
            <color indexed="81"/>
            <rFont val="Tahoma"/>
            <family val="2"/>
          </rPr>
          <t>ก.2
มีวัตถุประสงค์เพื่อส่งเสริมและสนับสนุนพื้นที่
เกษตรกรรม ส่งเสริมเศรษฐกิจการเกษตร และ
รักษาสภาพแวดล้อมทางธรรมชาติให้มีความสมดุล
*
เฉพาะบริเวณ ก.2-8</t>
        </r>
      </text>
    </comment>
    <comment ref="V6" authorId="1" shapeId="0" xr:uid="{00000000-0006-0000-0000-000015000000}">
      <text>
        <r>
          <rPr>
            <sz val="8"/>
            <color indexed="81"/>
            <rFont val="Tahoma"/>
            <family val="2"/>
          </rPr>
          <t>ก.3
มีวัตถุประสงค์เพื่อเป็นชุมชนและศูนย์กลางการให้
บริการทางสังคม ส่งเสริมเศรษฐกิจชุมชนในพื้นที่
ชนบทและเกษตรกรรม ตลอดจนรองรับกิจการอื่น
ที่จำเป็นสำหรับชุมชน</t>
        </r>
      </text>
    </comment>
    <comment ref="W6" authorId="1" shapeId="0" xr:uid="{00000000-0006-0000-0000-000016000000}">
      <text>
        <r>
          <rPr>
            <sz val="8"/>
            <color indexed="81"/>
            <rFont val="Tahoma"/>
            <family val="2"/>
          </rPr>
          <t>ก.4
มีวัตถุประสงค์เพื่อสงวนรักษาสภาพทางธรรมชาติ
ของพื้นที่เกษตรกรรมในบริเวณที่มีข้อจำกัดด้าน
การระบายน้ำ และมีความเสี่ยงต่อการเกิดอุทกภัย 
ส่งเสริมและสนับสนุนการท่องเที่ยวเชิงนิเวศ ศิลป
วัฒนธรรมพื้นถิ่น และวิถีชีวิตดั้งเดิมของชุมชน</t>
        </r>
      </text>
    </comment>
    <comment ref="X6" authorId="1" shapeId="0" xr:uid="{00000000-0006-0000-0000-000017000000}">
      <text>
        <r>
          <rPr>
            <sz val="8"/>
            <color indexed="81"/>
            <rFont val="Tahoma"/>
            <family val="2"/>
          </rPr>
          <t xml:space="preserve">ล.1
ที่ดินประเภทที่โล่งเพื่อนันทนาการและรักษา
คุณภาพสิ่งแวดล้อม มีวัตถุประสงค์ให้เป็นพื้นที่
โล่งริมแม่น้ำ ลำคลอง เพื่อเป็นการส่งเสริมรักษา
คุณภาพสิ่งแวดล้อม ส่งเสริมสภาพแวดล้อมทาง
ภูมิทัศน์ริมฝั่งและป้องกันรักษาแนวลำน้ำตาม
ธรรมชาติ
*
ข้อกำหนดเฉพาะกรณีที่ดินซึ่งเอกชนเป็นเจ้าของหรือผู้
ครอบครองโดยชอบด้วยกฎหมาย
</t>
        </r>
      </text>
    </comment>
    <comment ref="B7" authorId="1" shapeId="0" xr:uid="{47FC8771-7893-49BD-BAB0-BC73ED4502B0}">
      <text>
        <r>
          <rPr>
            <sz val="8"/>
            <color indexed="81"/>
            <rFont val="Tahoma"/>
            <family val="2"/>
          </rPr>
          <t>*
ตามกฎหมายว่าด้วยโรงงาน</t>
        </r>
      </text>
    </comment>
    <comment ref="A10" authorId="1" shapeId="0" xr:uid="{00000000-0006-0000-0000-000051000000}">
      <text>
        <r>
          <rPr>
            <sz val="8"/>
            <color indexed="81"/>
            <rFont val="Tahoma"/>
            <family val="2"/>
          </rPr>
          <t>*
ตามกฎหมายว่าด้วยการควบคุมน้ำมันเชื้อเพลิง</t>
        </r>
      </text>
    </comment>
    <comment ref="B10" authorId="2" shapeId="0" xr:uid="{00000000-0006-0000-0000-000052000000}">
      <text>
        <r>
          <rPr>
            <sz val="8"/>
            <color indexed="81"/>
            <rFont val="Tahoma"/>
            <family val="2"/>
          </rPr>
          <t>*
คลังน้ำมันและสถานที่เก็บรักษาน้ำมัน ลักษณะที่สาม
ตามกฎหมายว่าด้วยการควบคุมน้ำมันเชื้อเพลิง</t>
        </r>
      </text>
    </comment>
    <comment ref="B11" authorId="2" shapeId="0" xr:uid="{139C1F94-C27B-44F8-8714-EACFF1AF3469}">
      <text>
        <r>
          <rPr>
            <sz val="8"/>
            <color indexed="81"/>
            <rFont val="Tahoma"/>
            <family val="2"/>
          </rPr>
          <t>*
สถานีบริการน้ำมันประเภท ก 
สถานีบริการน้ำมันประเภท ข 
สถานีบริการน้ำมันประเภท ค ลักษณะที่สอง 
สถานีบริการน้ำมันประเภท จ ลักษณะที่สอง 
และสถานีบริการน้ำมันประเภท ฉ 
เพื่อการจำหน่าย
ตามกฎหมายว่าด้วยการควบคุมน้ำมันเชื้อเพลิง</t>
        </r>
      </text>
    </comment>
    <comment ref="B12" authorId="2" shapeId="0" xr:uid="{8870A783-FEE5-42F8-AA28-5AAF156FA229}">
      <text>
        <r>
          <rPr>
            <sz val="8"/>
            <color indexed="81"/>
            <rFont val="Tahoma"/>
            <family val="2"/>
          </rPr>
          <t>*
คลังก๊าซปิโตรเลียมเหลว 
สถานที่บรรจุก๊าซปิโตรเบียมเหลวประเภทโรงบรรจุ
สถานที่บรรจุก๊าซปิโตรเลียมเหลวประเภทห้องบรรจุ
และสถานที่เก็บรักษาก๊าซปิโตรเลียมเหลวประเภทโรงเก็บ
ตามกฎหมายว่าด้วยการควบคุมน้ำมันเชื้อเพลิง</t>
        </r>
      </text>
    </comment>
    <comment ref="B13" authorId="2" shapeId="0" xr:uid="{7E98298A-FD86-4A8F-BE2D-D574B5752D7E}">
      <text>
        <r>
          <rPr>
            <sz val="8"/>
            <color indexed="81"/>
            <rFont val="Tahoma"/>
            <family val="2"/>
          </rPr>
          <t xml:space="preserve">*
ตามกฎหมายว่าด้วยการควบคุมน้ำมันเชื้อเพลิง
</t>
        </r>
      </text>
    </comment>
    <comment ref="B15" authorId="2" shapeId="0" xr:uid="{45A32995-14F2-4211-9A93-F55A9DEB07D9}">
      <text>
        <r>
          <rPr>
            <sz val="8"/>
            <color indexed="81"/>
            <rFont val="Tahoma"/>
            <family val="2"/>
          </rPr>
          <t xml:space="preserve">*
ตามกฎหมายว่าด้วยการควบคุมน้ำมันเชื้อเพลิง
</t>
        </r>
      </text>
    </comment>
    <comment ref="B16" authorId="2" shapeId="0" xr:uid="{00000000-0006-0000-0000-000055000000}">
      <text>
        <r>
          <rPr>
            <sz val="8"/>
            <color indexed="81"/>
            <rFont val="Tahoma"/>
            <family val="2"/>
          </rPr>
          <t>*
ม้า โค กระบือ สุกร สุนัข แพะ แกะ ห่าน เป็ด ไก่ งู จระเข้
หรือสัตว์ป่าตามกฎหมายว่าด้วยการสงวนและคุ้มครองสัตว์ป่า</t>
        </r>
      </text>
    </comment>
    <comment ref="B17" authorId="2" shapeId="0" xr:uid="{00000000-0006-0000-0000-000058000000}">
      <text>
        <r>
          <rPr>
            <sz val="8"/>
            <color indexed="81"/>
            <rFont val="Tahoma"/>
            <family val="2"/>
          </rPr>
          <t>*
ตามกฎหมายว่าด้วยสุสานและฌาปนสถาน</t>
        </r>
      </text>
    </comment>
    <comment ref="B18" authorId="2" shapeId="0" xr:uid="{35FFA054-A876-4531-9C56-0C2BBA6724A9}">
      <text>
        <r>
          <rPr>
            <sz val="8"/>
            <color indexed="81"/>
            <rFont val="Tahoma"/>
            <family val="2"/>
          </rPr>
          <t>*
ตามกฎหมายว่าด้วยโรงแรม</t>
        </r>
      </text>
    </comment>
    <comment ref="B19" authorId="2" shapeId="0" xr:uid="{00000000-0006-0000-0000-00005A000000}">
      <text>
        <r>
          <rPr>
            <sz val="8"/>
            <color indexed="81"/>
            <rFont val="Tahoma"/>
            <family val="2"/>
          </rPr>
          <t>*
ตามกฎหมายว่าด้วยการควบคุมอาคาร</t>
        </r>
      </text>
    </comment>
    <comment ref="E21" authorId="1" shapeId="0" xr:uid="{8932A6B0-5C6D-4CB5-8377-A7574E42B07A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22" authorId="1" shapeId="0" xr:uid="{2FC39031-2C3D-4D62-8B88-F5F5771A5FB3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29" authorId="1" shapeId="0" xr:uid="{DA84896B-4194-4433-AB7E-B376E23236AA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0" authorId="1" shapeId="0" xr:uid="{2DB2D189-90BD-4B11-8718-67A95DAA9E7F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2" authorId="1" shapeId="0" xr:uid="{076D11C1-1402-4349-93B1-A4E479BF29F9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3" authorId="1" shapeId="0" xr:uid="{AC01F508-0983-4ED4-BC9B-2A2C39F9AD88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4" authorId="1" shapeId="0" xr:uid="{77609678-3F49-48C6-9C8F-24073CC23B90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5" authorId="1" shapeId="0" xr:uid="{14BBE6BD-050E-49D9-A646-FCCB5A322DAB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6" authorId="1" shapeId="0" xr:uid="{C4A4DE4A-84C1-4842-9F83-753D1523B0CB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I36" authorId="1" shapeId="0" xr:uid="{6066A0EA-065A-4C3D-8184-EB9AEE924F88}">
      <text>
        <r>
          <rPr>
            <sz val="9"/>
            <color indexed="81"/>
            <rFont val="Tahoma"/>
            <family val="2"/>
          </rPr>
          <t>*7a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7" authorId="1" shapeId="0" xr:uid="{0066788A-099D-4E12-93EE-E725407E6B6F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39" authorId="1" shapeId="0" xr:uid="{822E65B2-A50A-4F9A-B51D-3A5C50364451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0" authorId="1" shapeId="0" xr:uid="{40F32C66-F290-4258-BC7E-F30C833493F8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1" authorId="1" shapeId="0" xr:uid="{C9D74334-EA43-45A2-805A-0DFB6C613681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2" authorId="1" shapeId="0" xr:uid="{D5D08442-B7E7-4B43-B6CC-0FB62B6DB88D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3" authorId="1" shapeId="0" xr:uid="{F389620F-8276-4067-910A-89F6BCC0109C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I43" authorId="1" shapeId="0" xr:uid="{6157B732-709C-4AD0-A449-ACA481042FCF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4" authorId="1" shapeId="0" xr:uid="{96CE6B98-F835-4235-9F15-7A95F6DC3AA0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5" authorId="1" shapeId="0" xr:uid="{3AB44DCF-BE9A-4F8D-B957-A94E894E310A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E46" authorId="1" shapeId="0" xr:uid="{6E49FB6F-05E5-4E8F-A8D6-5A318EEA40A7}">
      <text>
        <r>
          <rPr>
            <sz val="9"/>
            <color indexed="81"/>
            <rFont val="Tahoma"/>
            <family val="2"/>
          </rPr>
          <t>*6a
โครงการของการเคหะแห่งชาติที่ดำเนินการโดยภาครัฐ
ซึ่งได้รับอนุมัติจากคณะรัฐมนตรีก่อนวันที่ประกาศนี้ใช้บังคับ</t>
        </r>
      </text>
    </comment>
    <comment ref="A47" authorId="1" shapeId="0" xr:uid="{00000000-0006-0000-0000-000063000000}">
      <text>
        <r>
          <rPr>
            <sz val="8"/>
            <color indexed="81"/>
            <rFont val="Tahoma"/>
            <family val="2"/>
          </rPr>
          <t>*
ไม่หมายความรวมถึง โรงแรม สถานบริการ 
สำนักงาน ตลาด สถานีบริการน้ำมันเชื้อเพลิง
หรือก๊าซธรรมชาติ และการซื้อขายเศษวัสดุ</t>
        </r>
      </text>
    </comment>
    <comment ref="C48" authorId="2" shapeId="0" xr:uid="{57AECB82-841D-4486-8F50-EFC0798371BD}">
      <text>
        <r>
          <rPr>
            <sz val="8"/>
            <color indexed="81"/>
            <rFont val="Tahoma"/>
            <family val="2"/>
          </rPr>
          <t>+
ต้องมีที่ว่างด้านหน้าอาคารไม่น้อยกว่า 6 เมตร</t>
        </r>
      </text>
    </comment>
    <comment ref="E50" authorId="2" shapeId="0" xr:uid="{1D0FBE96-3B71-4254-9642-CB828FF7A461}">
      <text>
        <r>
          <rPr>
            <sz val="8"/>
            <color indexed="81"/>
            <rFont val="Tahoma"/>
            <family val="2"/>
          </rPr>
          <t>+
ต้องมีที่ว่างด้านหน้าอาคารไม่น้อยกว่า 6 เมตร</t>
        </r>
      </text>
    </comment>
    <comment ref="B65" authorId="2" shapeId="0" xr:uid="{00000000-0006-0000-0000-000070000000}">
      <text>
        <r>
          <rPr>
            <sz val="8"/>
            <color indexed="81"/>
            <rFont val="Tahoma"/>
            <family val="2"/>
          </rPr>
          <t>*
สำนักงานที่ใช้เป็นสโมสรของโครงการจัดสรรที่ดิน
ต้องอยู่ภายในพื้นที่โครงการจัดสรรที่ดินเพื่อการอยู่อาศัย</t>
        </r>
      </text>
    </comment>
    <comment ref="B68" authorId="2" shapeId="0" xr:uid="{60944C1C-9633-4533-AA6A-DFADC7A58E2E}">
      <text>
        <r>
          <rPr>
            <sz val="8"/>
            <color indexed="81"/>
            <rFont val="Tahoma"/>
            <family val="2"/>
          </rPr>
          <t>*
สถานที่เก็บสินค้า ซึ่งเป็นที่เก็บ พัก หรือขนถ่ายสินค้าหรือ
สิ่งของเพื่อประโยชน์ทางการค้าหรืออุตสาหกรรม แต่ไม่รวม
ถึงการเก็บสินค้าหรือสิ่งของเพื่อรอการจำหน่าย ณ สถานที่นั้น</t>
        </r>
      </text>
    </comment>
    <comment ref="A69" authorId="1" shapeId="0" xr:uid="{00F6D92F-7FCD-4B75-BD2A-54F803E6D745}">
      <text>
        <r>
          <rPr>
            <sz val="8"/>
            <color indexed="81"/>
            <rFont val="Tahoma"/>
            <family val="2"/>
          </rPr>
          <t>*
ตามกฎหมายว่าด้วยการสาธารณสุข</t>
        </r>
      </text>
    </comment>
    <comment ref="B78" authorId="2" shapeId="0" xr:uid="{00000000-0006-0000-0000-000088000000}">
      <text>
        <r>
          <rPr>
            <sz val="8"/>
            <color indexed="81"/>
            <rFont val="Tahoma"/>
            <family val="2"/>
          </rPr>
          <t>*
ตามกฎหมายว่าด้วยการควบคุมการฆ่าสัตว์</t>
        </r>
      </text>
    </comment>
    <comment ref="F80" authorId="2" shapeId="0" xr:uid="{00000000-0006-0000-0000-000089000000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G80" authorId="2" shapeId="0" xr:uid="{FCAD2A3C-4543-4DDB-B6E1-6F09514E042C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H80" authorId="2" shapeId="0" xr:uid="{E4A5B998-32C9-4268-B866-1C3EC3CB67AC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I80" authorId="2" shapeId="0" xr:uid="{B4F9BD34-EF26-41E6-B6D2-C5235E4C3DCC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J80" authorId="2" shapeId="0" xr:uid="{38F2BC80-1EAD-4F86-8A26-53D126351328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K80" authorId="2" shapeId="0" xr:uid="{AA7594BE-D0FB-4775-B516-EDC83922E5F4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N80" authorId="2" shapeId="0" xr:uid="{2C5EBDD0-4E03-4746-BAF1-725EB323904D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O80" authorId="2" shapeId="0" xr:uid="{FE8F5589-0261-4104-A1C8-1888E661B476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T80" authorId="2" shapeId="0" xr:uid="{00000000-0006-0000-0000-000095000000}">
      <text>
        <r>
          <rPr>
            <sz val="8"/>
            <color indexed="81"/>
            <rFont val="MS Sans Serif"/>
            <family val="2"/>
            <charset val="222"/>
          </rPr>
          <t>+
ต้องมีที่ว่างโดยรอบจากแนวเขตที่ดิน
ไม่น้อยกว่า 12 เมตร เพื่อปลูกต้นไม้</t>
        </r>
      </text>
    </comment>
    <comment ref="V80" authorId="2" shapeId="0" xr:uid="{CCC8385B-F072-4DC8-8032-D9A8D9A155BA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T81" authorId="2" shapeId="0" xr:uid="{43DF1850-7E3A-40B3-AC69-AD161A3E8DFD}">
      <text>
        <r>
          <rPr>
            <sz val="8"/>
            <color indexed="81"/>
            <rFont val="MS Sans Serif"/>
            <family val="2"/>
            <charset val="222"/>
          </rPr>
          <t>+
ต้องมีที่ว่างโดยรอบจากแนวเขตที่ดิน
ไม่น้อยกว่า 12 เมตร เพื่อปลูกต้นไม้</t>
        </r>
      </text>
    </comment>
    <comment ref="V81" authorId="2" shapeId="0" xr:uid="{27E53836-A939-4C40-B917-F32581C317A5}">
      <text>
        <r>
          <rPr>
            <sz val="8"/>
            <color indexed="81"/>
            <rFont val="Tahoma"/>
            <family val="2"/>
          </rPr>
          <t>+
ต้องมีที่ว่างสำหรับปลูกต้นไม้โดยรอบภายใน
แนวเขตของแปลงที่ดินที่ยื่นขออนุญาต เพื่อ
เป็นแนวป้องกันไม่น้อยกว่า 12 เมตร</t>
        </r>
      </text>
    </comment>
    <comment ref="B85" authorId="2" shapeId="0" xr:uid="{82C84AD7-CD30-4B0A-9583-FABC0FD2772D}">
      <text>
        <r>
          <rPr>
            <sz val="8"/>
            <color indexed="81"/>
            <rFont val="Tahoma"/>
            <family val="2"/>
          </rPr>
          <t>*
ตามกฎหมายว่าด้วยสถานพยาบาล</t>
        </r>
      </text>
    </comment>
    <comment ref="B87" authorId="2" shapeId="0" xr:uid="{00000000-0006-0000-0000-00009A000000}">
      <text>
        <r>
          <rPr>
            <sz val="8"/>
            <color indexed="81"/>
            <rFont val="Tahoma"/>
            <family val="2"/>
          </rPr>
          <t>*
ตามกฎหมายว่าด้วยวัตถุอันตราย</t>
        </r>
      </text>
    </comment>
    <comment ref="B92" authorId="2" shapeId="0" xr:uid="{00000000-0006-0000-0000-00009C000000}">
      <text>
        <r>
          <rPr>
            <sz val="8"/>
            <color indexed="81"/>
            <rFont val="Tahoma"/>
            <family val="2"/>
          </rPr>
          <t>*
การยกเว้น เว้นแต่ที่ตั้งอยู่ในหน่วยงานก่อสร้าง หรือภาย
ในระยะ 200 เมตร จากบริเวณเขตก่อสร้าง
เพื่อประโยชน์แก่โครงการก่อสร้างนั้น</t>
        </r>
      </text>
    </comment>
    <comment ref="B93" authorId="2" shapeId="0" xr:uid="{00000000-0006-0000-0000-00009D000000}">
      <text>
        <r>
          <rPr>
            <sz val="8"/>
            <color indexed="81"/>
            <rFont val="Tahoma"/>
            <family val="2"/>
          </rPr>
          <t xml:space="preserve">*
อัตราส่วนพื้นที่อาคารรวมต่อพื้นที่ดิน
(Floor Area Ratio)
*
รวมถึง ที่ดินแปลงใดที่ได้ใช้ประโยชน์แล้ว หากมีการแบ่งแยก
หรือแบ่งโอนไม่ว่าจะกี่ครั้งก็ตาม </t>
        </r>
      </text>
    </comment>
    <comment ref="P93" authorId="1" shapeId="0" xr:uid="{00000000-0006-0000-0000-00009E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Q93" authorId="1" shapeId="0" xr:uid="{00000000-0006-0000-0000-00009F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R93" authorId="1" shapeId="0" xr:uid="{00000000-0006-0000-0000-0000A0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W93" authorId="1" shapeId="0" xr:uid="{00000000-0006-0000-0000-0000A1000000}">
      <text>
        <r>
          <rPr>
            <sz val="8"/>
            <color indexed="81"/>
            <rFont val="Tahoma"/>
            <family val="2"/>
          </rPr>
          <t>*
เว้นแต่การใช้ประโยชน์ที่ดิน
เพื่อการอยู่อาศัย</t>
        </r>
      </text>
    </comment>
    <comment ref="B94" authorId="2" shapeId="0" xr:uid="{00000000-0006-0000-0000-0000B1000000}">
      <text>
        <r>
          <rPr>
            <sz val="8"/>
            <color indexed="81"/>
            <rFont val="Tahoma"/>
            <family val="2"/>
          </rPr>
          <t>*
อัตราส่วนของที่ว่างต่อพื้นที่อาคารรวม
(Open Space Ratio)
*
รวมถึง ที่ดินแปลงใดที่ได้ใช้ประโยชน์แล้ว หากมีการ
แบ่งแยกหรือแบ่งโอนไม่ว่าจะกี่ครั้งก็ตาม
+
ต้องไม่ต่ำกว่าเกณฑ์ขั้นต่ำของที่ว่างตามกฎหมายว่า
ด้วยการควบคุมอาคารด้วย</t>
        </r>
      </text>
    </comment>
    <comment ref="P94" authorId="1" shapeId="0" xr:uid="{00000000-0006-0000-0000-0000B2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Q94" authorId="1" shapeId="0" xr:uid="{00000000-0006-0000-0000-0000B3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R94" authorId="1" shapeId="0" xr:uid="{00000000-0006-0000-0000-0000B4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W94" authorId="1" shapeId="0" xr:uid="{00000000-0006-0000-0000-0000B5000000}">
      <text>
        <r>
          <rPr>
            <sz val="8"/>
            <color indexed="81"/>
            <rFont val="Tahoma"/>
            <family val="2"/>
          </rPr>
          <t>*
เว้นแต่การใช้ประโยชน์ที่ดิน
เพื่อการอยู่อาศัย</t>
        </r>
      </text>
    </comment>
    <comment ref="B95" authorId="2" shapeId="0" xr:uid="{00000000-0006-0000-0000-0000BB000000}">
      <text>
        <r>
          <rPr>
            <sz val="8"/>
            <color indexed="81"/>
            <rFont val="Tahoma"/>
            <family val="2"/>
          </rPr>
          <t>*
พื้นที่น้ำซึมผ่านได้เพื่อปลูกต้นไม้
(Biotope Area Factor)</t>
        </r>
      </text>
    </comment>
    <comment ref="P95" authorId="1" shapeId="0" xr:uid="{00000000-0006-0000-0000-0000BC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Q95" authorId="1" shapeId="0" xr:uid="{00000000-0006-0000-0000-0000BD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R95" authorId="1" shapeId="0" xr:uid="{00000000-0006-0000-0000-0000BE000000}">
      <text>
        <r>
          <rPr>
            <sz val="8"/>
            <color indexed="81"/>
            <rFont val="Tahoma"/>
            <family val="2"/>
          </rPr>
          <t>*
ใช้เฉพาะการใช้ประโยชน์ที่ดิน
ที่ไม่ใช่เพื่อการอยู่อาศัย</t>
        </r>
      </text>
    </comment>
    <comment ref="W95" authorId="1" shapeId="0" xr:uid="{00000000-0006-0000-0000-0000BF000000}">
      <text>
        <r>
          <rPr>
            <sz val="8"/>
            <color indexed="81"/>
            <rFont val="Tahoma"/>
            <family val="2"/>
          </rPr>
          <t>*
เว้นแต่การใช้ประโยชน์ที่ดิน
เพื่อการอยู่อาศัย</t>
        </r>
      </text>
    </comment>
    <comment ref="B96" authorId="2" shapeId="0" xr:uid="{00000000-0006-0000-0000-0000C0000000}">
      <text>
        <r>
          <rPr>
            <sz val="8"/>
            <color indexed="81"/>
            <rFont val="Tahoma"/>
            <family val="2"/>
          </rPr>
          <t>*
ทางหลวงพิเศษหมายเลข 9 ถนนกาญจนาภิเษก 
(ตลิ่งชัน - บางบัวทอง) 
(ตอนบางบังทอง - ลาดหลุมแก้ว)</t>
        </r>
      </text>
    </comment>
    <comment ref="B97" authorId="2" shapeId="0" xr:uid="{00000000-0006-0000-0000-0000C1000000}">
      <text>
        <r>
          <rPr>
            <sz val="8"/>
            <color indexed="81"/>
            <rFont val="Tahoma"/>
            <family val="2"/>
          </rPr>
          <t>*
ทางหลวงพิเศษหมายเลข 302 ถนนรัตนาธิเบศร์</t>
        </r>
      </text>
    </comment>
    <comment ref="B98" authorId="2" shapeId="0" xr:uid="{00000000-0006-0000-0000-0000C2000000}">
      <text>
        <r>
          <rPr>
            <sz val="8"/>
            <color indexed="81"/>
            <rFont val="Tahoma"/>
            <family val="2"/>
          </rPr>
          <t>*
วัดจากระดับถนนถึงยอดผนังของชั้นสูงสุด
*
เว้นแต่ อาคารที่ใช้ประโยชน์เพื่อสาธารณูปโภค
และสาธารณูปการ หรือสาธารณประโยชน์</t>
        </r>
      </text>
    </comment>
    <comment ref="C104" authorId="1" shapeId="0" xr:uid="{00000000-0006-0000-0000-0000CA000000}">
      <text>
        <r>
          <rPr>
            <sz val="8"/>
            <color indexed="81"/>
            <rFont val="Tahoma"/>
            <family val="2"/>
          </rPr>
          <t>*
ให้วัดระยะจากแนวเขตชานชาลาสถานีรถไฟฟ้าขนส่งมวลชน</t>
        </r>
      </text>
    </comment>
    <comment ref="R119" authorId="1" shapeId="0" xr:uid="{00000000-0006-0000-0000-0000C7000000}">
      <text>
        <r>
          <rPr>
            <sz val="8"/>
            <color indexed="81"/>
            <rFont val="Tahoma"/>
            <family val="2"/>
          </rPr>
          <t>กรณีได้จัดให้มีพื้นที่โล่ง หรือพัฒนา ปรับปรุงพื้นที่
ให้เป็นพื้นที่โล่งเพื่อประโยชน์สาธารณะหรือสวน
สาธารณะในแปลงที่ดินที่ขออนุญาต ให้มีอัตราส่วน
พื้นที่อาคารรวมต่อพื้นที่ดินเพิ่มขึ้นได้ไม่เกิน 2 เท่า
ของพื้นที่โล่งฯที่จัดให้มีขึ้น</t>
        </r>
      </text>
    </comment>
    <comment ref="R120" authorId="1" shapeId="0" xr:uid="{00000000-0006-0000-0000-0000C9000000}">
      <text>
        <r>
          <rPr>
            <sz val="8"/>
            <color indexed="81"/>
            <rFont val="Tahoma"/>
            <family val="2"/>
          </rPr>
          <t>กรณีที่ใช้ประโยชน์ที่ดินประเภทอาคารสาธารณะ ที่ตั้งอยู่
ภายในระยะ 500 เมตรจากบริเวณโดยรอบสถานีรถไฟฟ้า
ขนส่งมวลชนบางสถานี จัดให้มีที่จอดรถสำหรับประชาชน
เป็นการทั่วไป และช่องจอดรถยนต์สำหรับผู้พิการและผู้สูง
อายุ เป็นการเฉพาะเพิ่มขึ้นจากจำนวนที่จอดรถยนต์ของ
อาคารสาธารณะนั้น ให้มีอัตราส่วนพื้นที่อาคารต่อพื้นที่ดิน
เพิ่มขึ้นได้ไม่เกินร้อยละ 20 โดยพื้นที่อาคารรวมต้องไม่
เกิน 30 ตร.ม ต่อที่จอดรถยนต์ที่เพิ่มขึ้น 1 คัน (พื้นที่ที่
จอดรถที่เพิ่มขึ้นไม่ต้องนำมาพิจารณา FAR และ OSR)
สถานีตลาดบางใหญ่ 
สถานีบางพลู 
สถานีบางรักใหญ่ 
สถานีไทรม้า 
สถานีสะพานพระนั่งเกล้า 
สถานีบางกระสอ 
สถานีศูนย์ราชการนนทบุรี 
สถานีกระทรวงสาธารณสุข 
สถานีแยกติวานนท์</t>
        </r>
      </text>
    </comment>
    <comment ref="R121" authorId="1" shapeId="0" xr:uid="{334D7EB0-8C48-43B8-AA6E-8B914AF6C0D0}">
      <text>
        <r>
          <rPr>
            <sz val="8"/>
            <color indexed="81"/>
            <rFont val="Tahoma"/>
            <family val="2"/>
          </rPr>
          <t>กรณีได้ร่นแนวอาคาร พร้อมรั้ว กำแพง และสิ่งปลูก
สร้างอย่างอื่นห่างจากเขตทางสองฟากถนนบางสาย
ในระยะมากกว่า 15 เมตร และจัดให้เป็นพื้นที่โล่งเพื่อ
ประโยชน์สาธารณะ ให้มีอัตราส่วนพื้นที่อาคารรวมต่อ
พื้นที่ดินรวมตามข้อกำหนดแล้ว โดยพื้นที่อาคารรวม
ที่เพิ่มขึ้นต้องไม่เกิน 2 เท่าของพื้นที่โล่งเพื่อประโยชน์
สาธารณะ
ทางหลวงแผ่นดินหมายเลข 304 (ถนนแจ้งวัฒนะ)
ทางหลวงแผ่นดินหมายเลข 302 (ถนนรัตนาธิเบศร์)
ทางหลวงชนบท นบ. 1020 (ถนนนครอินทร์)
ทางหลวงชนบท นบ. 3021 (ถนนราชพฤกษ์)
ทางหลวงชนบท นบ. 3030 (ถนนชัยพฤกษ์)
ถนนเลี่ยงเมืองปากเกร็ด
ถนนเลี่ยงเมืองนนทบุรี - สนามบินน้ำ</t>
        </r>
      </text>
    </comment>
    <comment ref="R122" authorId="1" shapeId="0" xr:uid="{AB06F170-E6F1-4EBC-8000-4EEB220B197F}">
      <text>
        <r>
          <rPr>
            <sz val="8"/>
            <color indexed="81"/>
            <rFont val="Tahoma"/>
            <family val="2"/>
          </rPr>
          <t>กรณีการใช้ประโยชน์ที่ดินประเภทอาคารสาธารณะ
หรืออาคารขนาดใหญ่ ที่ตั้งอยู่ภายในระยะ 500 เมตร 
จากบริเวณโดยรอบสถานีรถไฟฟ้าขนส่งมวลชน ได้
จัดให้มีพื้นที่ว่างโดยรอบอาคารเพิ่มขึ้นจากที่กำหนด
ไว้ในพระราชบัญญัติควบคุมอาคาร ให้มีอัตราส่วน
พื้นที่อาคารรวมต่อพื้นที่ดิน เพิ่มเติมได้ไม่เกินร้อยละ 
20 โดยพื้นที่อาคารรวมที่เพิ่มขึ้นต้องไม่เกิน 5 เท่า
ของพื้นที่เปิดโล่งโดยรองอาคารที่จัดให้มีขึ้น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Supin_02</author>
    <author>Supin</author>
  </authors>
  <commentList>
    <comment ref="A1" authorId="0" shapeId="0" xr:uid="{47FD7778-3DA4-455E-A907-73C8A7D4DF3A}">
      <text>
        <r>
          <rPr>
            <sz val="9"/>
            <color indexed="81"/>
            <rFont val="Tahoma"/>
            <family val="2"/>
          </rPr>
          <t>ประกาศกระทรวงมหาดไทย เรื่อง 
การให้ใช้บังคับผังเมืองรวมนนทบุรี พ.ศ. 2566</t>
        </r>
      </text>
    </comment>
    <comment ref="X5" authorId="1" shapeId="0" xr:uid="{00000000-0006-0000-0100-000018000000}">
      <text>
        <r>
          <rPr>
            <sz val="8"/>
            <color indexed="81"/>
            <rFont val="Tahoma"/>
            <family val="2"/>
          </rPr>
          <t>ศ.1
มีวัตถุประสงค์เพื่อการอนุรักษ์และส่งเสริม
เอกลักษณ์ศิลปวัฒนธรรมของชาติ และส่งเสริม
กิจกรรมทางเศรษฐกิจด้านการท่องเที่ยว</t>
        </r>
      </text>
    </comment>
    <comment ref="Y5" authorId="1" shapeId="0" xr:uid="{00000000-0006-0000-0100-000019000000}">
      <text>
        <r>
          <rPr>
            <sz val="8"/>
            <color indexed="81"/>
            <rFont val="Tahoma"/>
            <family val="2"/>
          </rPr>
          <t>ศ.2
มีวัตถุประสงค์เพื่อการอนุรักษ์และส่งเสริม
เอกลักษณ์ศิลปวัฒนธรรมของชาติ และส่งเสริม
กิจกรรมด้านพาณิชยกรรม การบริการและ
การท่องเที่ยวในเขตอนุรักษ์ศิลปวัฒนธรรม</t>
        </r>
      </text>
    </comment>
  </commentList>
</comments>
</file>

<file path=xl/sharedStrings.xml><?xml version="1.0" encoding="utf-8"?>
<sst xmlns="http://schemas.openxmlformats.org/spreadsheetml/2006/main" count="1288" uniqueCount="271">
  <si>
    <t>ย.1</t>
  </si>
  <si>
    <t>ย.2</t>
  </si>
  <si>
    <t>ย.3</t>
  </si>
  <si>
    <t>ย.4</t>
  </si>
  <si>
    <t>ย.5</t>
  </si>
  <si>
    <t>ย.6</t>
  </si>
  <si>
    <t>ย.7</t>
  </si>
  <si>
    <t>ย.8</t>
  </si>
  <si>
    <t>พ.1</t>
  </si>
  <si>
    <t>พ.2</t>
  </si>
  <si>
    <t>พ.3</t>
  </si>
  <si>
    <t>พ.4</t>
  </si>
  <si>
    <t>อ.1</t>
  </si>
  <si>
    <t>อ.2</t>
  </si>
  <si>
    <t>อ.3</t>
  </si>
  <si>
    <t>ก.1</t>
  </si>
  <si>
    <t>ก.2</t>
  </si>
  <si>
    <t>ก.3</t>
  </si>
  <si>
    <t>ก.4</t>
  </si>
  <si>
    <t>โรงแรม</t>
  </si>
  <si>
    <t>โรงมหรสพ</t>
  </si>
  <si>
    <t>ตลาด</t>
  </si>
  <si>
    <t>สุสาน ฌาปนสถาน</t>
  </si>
  <si>
    <t>X</t>
  </si>
  <si>
    <t>สีเหลือง</t>
  </si>
  <si>
    <t>ที่อยู่อาศัยหนาแน่นน้อย</t>
  </si>
  <si>
    <t>สีส้ม</t>
  </si>
  <si>
    <t>ที่อยู่อาศัยหนาแน่นปานกลาง</t>
  </si>
  <si>
    <t>สีน้ำตาล</t>
  </si>
  <si>
    <t>ที่อยู่อาศัยหนาแน่นมาก</t>
  </si>
  <si>
    <t>สีแดง</t>
  </si>
  <si>
    <t>พาณิชยกรรม</t>
  </si>
  <si>
    <t>สีม่วง</t>
  </si>
  <si>
    <t>สีเขียว</t>
  </si>
  <si>
    <t>ชนบทและเกษตรกรรม</t>
  </si>
  <si>
    <t>สำนักงาน</t>
  </si>
  <si>
    <t>การทำผลิตภัณฑ์คอนกรีตผสมที่ไม่เข้าข่ายโรงงาน</t>
  </si>
  <si>
    <t>การจัดสรรที่ดิน</t>
  </si>
  <si>
    <t>การอยู่อาศัย</t>
  </si>
  <si>
    <t>การประกอบพาณิชยกรรม</t>
  </si>
  <si>
    <t>ศูนย์ประชุม อาคารแสดงสินค้าหรือนิทรรศการ</t>
  </si>
  <si>
    <t>สวนสนุก</t>
  </si>
  <si>
    <t>สวนสัตว์</t>
  </si>
  <si>
    <t>ที่พักอาศัยชั่วคราวสำหรับคนงาน</t>
  </si>
  <si>
    <t>สถานีขนส่งผู้โดยสาร</t>
  </si>
  <si>
    <t>สถานสงเคราะห์หรือรับเลี้ยงสัตว์</t>
  </si>
  <si>
    <t>6b</t>
  </si>
  <si>
    <t>ป้าย เกิน 1 ตร.ม./นน.เกิน 10 กก.</t>
  </si>
  <si>
    <t>โรงงาน</t>
  </si>
  <si>
    <t>สถานีบริการก๊าซปิโตรเลียมเหลว</t>
  </si>
  <si>
    <t>6a</t>
  </si>
  <si>
    <t>Grp</t>
  </si>
  <si>
    <t>การใช้ประโยชน์ที่ดินประเภท</t>
  </si>
  <si>
    <r>
      <t>F.A.R.</t>
    </r>
    <r>
      <rPr>
        <sz val="10"/>
        <rFont val="Arial"/>
        <family val="2"/>
        <charset val="222"/>
      </rPr>
      <t xml:space="preserve"> ไม่เกิน ( : 1)</t>
    </r>
  </si>
  <si>
    <r>
      <t>O.S.R.</t>
    </r>
    <r>
      <rPr>
        <sz val="10"/>
        <rFont val="Arial"/>
        <family val="2"/>
        <charset val="222"/>
      </rPr>
      <t xml:space="preserve"> ไม่น้อยกว่า (ร้อยละของพื้นที่อาคารรวม)</t>
    </r>
  </si>
  <si>
    <t>ตารางสรุป ข้อกำหนดการใช้ประโยชน์ที่ดิน ตามผังเมืองรวมนนทบุรี 2566</t>
  </si>
  <si>
    <t>สีม่วงอ่อน</t>
  </si>
  <si>
    <t>อุตสาห
กรรม
เฉพาะกิจ</t>
  </si>
  <si>
    <t>อุตสาห
กรรมและ
คลังสินค้า</t>
  </si>
  <si>
    <t>สีขาวมีกรอบ
และเส้นทแยง
สีม่วง</t>
  </si>
  <si>
    <t>สีขาวมีกรอบ
และเส้น
ทแยงสีเขียว</t>
  </si>
  <si>
    <t>อนุรักษ์ชนบท
และ
เกษตรกรรม</t>
  </si>
  <si>
    <t>โรงงานบำบัดน้ำเสียของชุมชน</t>
  </si>
  <si>
    <t>โรงฆ่าสัตว์หรือโรงพักสัตว์ เพื่อการจำหน่ายเนื้อสัตว์</t>
  </si>
  <si>
    <t>สนามแข่งรถ/สนามยิงปืน</t>
  </si>
  <si>
    <t>กำจัดมูลฝอยหรือสิ่งปฏิกูล</t>
  </si>
  <si>
    <t>กำจัดวัตถุอันตราย</t>
  </si>
  <si>
    <t>ซื้อขายหรือเก็บชิ้นส่วนเครื่องจักรกลเก่า</t>
  </si>
  <si>
    <t>ย.1'</t>
  </si>
  <si>
    <t>คลัง/โรงบรรจุ/ห้องบรรจุ/โรงเก็บ ก๊าซปิโตรเลียมเหลว</t>
  </si>
  <si>
    <t>หอพัก</t>
  </si>
  <si>
    <t>อาคารอยู่อาศัยรวม-อาคารขนาดใหญ่</t>
  </si>
  <si>
    <t>คลัง/สถานที่เก็บรักษา ก๊าซธรรมชาติ</t>
  </si>
  <si>
    <t>สนามกอล์ฟหรือสนามฝึกซ้อมกอล์ฟ</t>
  </si>
  <si>
    <t>อาคารอยู่อาศัยรวม-อาคารสูง</t>
  </si>
  <si>
    <t>สถานสงเคราะห์หรือรับเลี้ยงคนชรา/คนพิการ</t>
  </si>
  <si>
    <t>สถานสงเคราะห์หรือรับเลี้ยงเด็ก</t>
  </si>
  <si>
    <t>5b</t>
  </si>
  <si>
    <t>สถานพยาบาล</t>
  </si>
  <si>
    <t>อุตสาหกรรมที่
ไม่เป็นมลพิษฯ
และคลังสินค้า</t>
  </si>
  <si>
    <t>การอยู่อาศัย-บ้านเดี่ยว</t>
  </si>
  <si>
    <t>การอยู่อาศัย-บ้านแฝด</t>
  </si>
  <si>
    <t>การอยู่อาศัย-บ้านแถว</t>
  </si>
  <si>
    <t>การอยู่อาศัย-ห้องแถว ตึกแถว</t>
  </si>
  <si>
    <t>ก.2'</t>
  </si>
  <si>
    <t>ล.1</t>
  </si>
  <si>
    <t>ที่โล่งเพื่อนันทนาการฯ</t>
  </si>
  <si>
    <t>สีเขียวอ่อน</t>
  </si>
  <si>
    <t>x</t>
  </si>
  <si>
    <t>สธก?</t>
  </si>
  <si>
    <t>นทก?</t>
  </si>
  <si>
    <t>สธป?</t>
  </si>
  <si>
    <t>กษก?</t>
  </si>
  <si>
    <t>น้ำมัน/ก๊าซ</t>
  </si>
  <si>
    <t>อาคารชุด</t>
  </si>
  <si>
    <t>อาคารอยู่อาศัยรวม</t>
  </si>
  <si>
    <t>สถานศึกษา</t>
  </si>
  <si>
    <t>5a</t>
  </si>
  <si>
    <t>7a</t>
  </si>
  <si>
    <t>7b</t>
  </si>
  <si>
    <t>7c</t>
  </si>
  <si>
    <t>สถานีบริการน้ำมันประเภท ก/ข/ค2/จ2/ฉ เพื่อการจำหน่าย</t>
  </si>
  <si>
    <t>คลัง/สถานีขนส่ง/ประกอบกิจการรับส่ง สินค้า</t>
  </si>
  <si>
    <t>สถานที่เก็บสินค้าเพื่อประโยชน์ทางการค้าหรืออุตสาหกรรม</t>
  </si>
  <si>
    <t>1.10</t>
  </si>
  <si>
    <t>1.20</t>
  </si>
  <si>
    <t>1.30</t>
  </si>
  <si>
    <t>1.12</t>
  </si>
  <si>
    <t>9a</t>
  </si>
  <si>
    <t>9b</t>
  </si>
  <si>
    <t>เงื่อนไขเรื่องที่ว่างหรือระยะร่น</t>
  </si>
  <si>
    <t>= ต้องมีที่ว่างโดยรอบจากแนวเขตที่ดินไม่น้อยกว่า 12 เมตร เพื่อปลูกต้นไม้</t>
  </si>
  <si>
    <t>เงื่อนไขเฉพาะบริเวณ</t>
  </si>
  <si>
    <t>= เฉพาะในบริเวณ ย.5-1 ถึง ย.5-5, ย.5-8, ย.5-10, ย.5-14 และ ย.5-15</t>
  </si>
  <si>
    <t>= เฉพาะในบริเวณ ย.6-5, ย.6-6 และ ย.6-10</t>
  </si>
  <si>
    <t>= เฉพาะในบริเวณ ย.6-6</t>
  </si>
  <si>
    <t>เงื่อนไขเรื่องความเกี่ยวเนื่องกับการใช้ประโยชน์ที่ดินหลัก</t>
  </si>
  <si>
    <t>= ที่เป็นส่วนหนึ่งของโรงงานอุตสาหกรรม</t>
  </si>
  <si>
    <t>= ที่เป็นการดำเนินการที่เกี่ยวเนื่องกับการประกอบอุตสาหกรรม/เกษตรกรรม</t>
  </si>
  <si>
    <t>= ที่ตั้งอยู่ในหน่วยงานเพื่อก่อสร้างประโยชน์แก่โครงการก่อสร้างนั้น</t>
  </si>
  <si>
    <t>เงื่อนไขเรื่องผู้ดำเนินการ</t>
  </si>
  <si>
    <t>= ต้องมีที่ว่างสำหรับปลูกต้นไม้โดยรอบภายในแนวเขตของแปลงที่ดินที่ยื่น</t>
  </si>
  <si>
    <t xml:space="preserve">   ขออนุญาต เพื่อเป็นแนวป้องกันไม่น้อยกว่า 10 เมตร</t>
  </si>
  <si>
    <t>= ต้องมีพื้นที่อาคารต่อหลังรวมกันไม่เกิน 75 ตร.ม. และมีที่ว่างไม่น้อยกว่า</t>
  </si>
  <si>
    <t xml:space="preserve">   ร้อยละ 75 ของแปลงที่ดินที่ยื่นขออนุญาต</t>
  </si>
  <si>
    <t>= ที่ตั้งอยู่ในหน่วยงานก่อสร้างหรือภายในระยะ 200 เมตรจากบริเวณเขต</t>
  </si>
  <si>
    <t xml:space="preserve">   ก่อสร้างเพื่อประโยชน์แก่โครงการก่อสร้างนั้น</t>
  </si>
  <si>
    <t>= ที่เกี่ยวข้องกับกิจกรรมส่งเสริมการท่องเที่ยวเชิงอนุรักษ์และเอกลักษณ์</t>
  </si>
  <si>
    <t xml:space="preserve">   ศิลปวัฒนธรรมพื้นถิ่น</t>
  </si>
  <si>
    <t>เงื่อนไขเรื่องประเภทอาคาร</t>
  </si>
  <si>
    <t>= ต้องมีที่ว่างด้านหน้าอาคารไม่น้อยกว่า 6 เมตร</t>
  </si>
  <si>
    <t>5c</t>
  </si>
  <si>
    <t>เงื่อนไขเรื่องที่ตั้ง (ที่พักอาศัยชั่วคราวสำหรับคนงาน)</t>
  </si>
  <si>
    <t>= เป็นการดำเนินการของหน่วยงานของรัฐ</t>
  </si>
  <si>
    <t>= ให้บริการแก่พนักงานหรือลูกจ้างของสถานประกอบการในรูปของสวัสดิการ</t>
  </si>
  <si>
    <t>= เป็นโรงงานผลิตภัณฑ์เครื่องปั้นดินเผา จำพวกที่ 2</t>
  </si>
  <si>
    <t>= ไม่ใช่อาคารขนาดใหญ่</t>
  </si>
  <si>
    <t>= เป็นโรงมหรสพที่ประกอบกิจการในอาคารพาณิชยกรรมประเภทอาคารขนาดใหญ่</t>
  </si>
  <si>
    <t>การอยู่อาศัย-อื่นๆ</t>
  </si>
  <si>
    <t>= ไม่ใช่ห้องแถว หรือตึกแถว</t>
  </si>
  <si>
    <t>= ไม่ใช่อาคารสูง หรืออาคารขนาดใหญ่</t>
  </si>
  <si>
    <t>= เป็นโรงแรมประเภทที่ 1 หรือโรงแรมประเภทที่ 2</t>
  </si>
  <si>
    <t>6c</t>
  </si>
  <si>
    <r>
      <rPr>
        <b/>
        <sz val="10"/>
        <rFont val="Arial"/>
        <family val="2"/>
      </rPr>
      <t>ย.1'</t>
    </r>
    <r>
      <rPr>
        <sz val="10"/>
        <rFont val="Arial"/>
        <family val="2"/>
      </rPr>
      <t xml:space="preserve"> เฉพาะบริเวณ ย.1-10, ย.1-11, ย.1-14</t>
    </r>
  </si>
  <si>
    <r>
      <rPr>
        <b/>
        <sz val="10"/>
        <rFont val="Arial"/>
        <family val="2"/>
      </rPr>
      <t>ก.2'</t>
    </r>
    <r>
      <rPr>
        <sz val="10"/>
        <rFont val="Arial"/>
        <family val="2"/>
      </rPr>
      <t xml:space="preserve"> เฉพาะบริเวณ ก.2-8</t>
    </r>
  </si>
  <si>
    <t>1.16</t>
  </si>
  <si>
    <t>= เฉพาะในบริเวณ ย.6-6 และ ย.6-10</t>
  </si>
  <si>
    <t>= เฉพาะบริเวณ ย.5-6, ย.5-7, ย.5-9, ย.5-11 ถึง ย.5-13 และ ย.5-16 ถึง ย.5-22</t>
  </si>
  <si>
    <t>= เป็นสวนสนุกที่ประกอบกิจการในอาคารพาณิชยกรรม</t>
  </si>
  <si>
    <t>= เป็นสำนักงานประเภทห้องแถว หรือตึกแถว</t>
  </si>
  <si>
    <t>= เป็นการประกอบพาณิชยกรรมซึ่งไม่ใช่บ้านแถว ห้องแถว หรือตึกแถว</t>
  </si>
  <si>
    <t>= เป็นโครงการของ กคช. ที่ดำเนินการโดยภาครัฐ</t>
  </si>
  <si>
    <t>คลัง/สถานที่เก็บรักษาน้ำมัน ลักษณะที่3 เพื่อการจำหน่าย</t>
  </si>
  <si>
    <t xml:space="preserve">อนุญาตโดยมีเงื่อนไข : </t>
  </si>
  <si>
    <t xml:space="preserve">การใช้ประโยชน์ที่ดิน : </t>
  </si>
  <si>
    <t>= เงื่อนไขตั้งอยู่ภายในระยะ 500 เมตรจากบริเวณโดยรอบสถานีรถไฟฟ้าฯ</t>
  </si>
  <si>
    <t>= เงื่อนไขทดแทนของเดิม</t>
  </si>
  <si>
    <t>= เงื่อนไขตามบัญชีท้ายประกาศ</t>
  </si>
  <si>
    <t>1m</t>
  </si>
  <si>
    <t>1.16,1m</t>
  </si>
  <si>
    <t>1.20,1m</t>
  </si>
  <si>
    <t>1.12,1m</t>
  </si>
  <si>
    <t>1.10,1m</t>
  </si>
  <si>
    <t>1.30,1m</t>
  </si>
  <si>
    <t>1.14,1m</t>
  </si>
  <si>
    <t>2e+(1.16,1m)</t>
  </si>
  <si>
    <t>2a</t>
  </si>
  <si>
    <t>2b</t>
  </si>
  <si>
    <t>2c</t>
  </si>
  <si>
    <t>2d</t>
  </si>
  <si>
    <t>2e</t>
  </si>
  <si>
    <t>8a</t>
  </si>
  <si>
    <t>8b</t>
  </si>
  <si>
    <t>8c</t>
  </si>
  <si>
    <t>5j</t>
  </si>
  <si>
    <t>1.16+5f</t>
  </si>
  <si>
    <t>1.16,1m,5g</t>
  </si>
  <si>
    <t>1.16,5g</t>
  </si>
  <si>
    <t>1.30,1m,5g</t>
  </si>
  <si>
    <t>5e</t>
  </si>
  <si>
    <t>5d</t>
  </si>
  <si>
    <t>5b+1.10,
1.12,1m</t>
  </si>
  <si>
    <t>5f</t>
  </si>
  <si>
    <t>5g</t>
  </si>
  <si>
    <t>5h</t>
  </si>
  <si>
    <t>1.12,7a</t>
  </si>
  <si>
    <t>1.10,7a</t>
  </si>
  <si>
    <t>1.12+6a</t>
  </si>
  <si>
    <t>(1.30,1m)+6d</t>
  </si>
  <si>
    <t>1.30+6d</t>
  </si>
  <si>
    <t>6d</t>
  </si>
  <si>
    <t>3+5a</t>
  </si>
  <si>
    <t>3+6c</t>
  </si>
  <si>
    <t>สามารถเลือกดำเนินการได้ในกรณีใดกรณีหนึ่งเท่านั้น (ดูข้อ 36(1)-(4))</t>
  </si>
  <si>
    <t>(1) ที่โล่งเพื่อประโยชน์สาธารณะหรือสวนสาธารณะ</t>
  </si>
  <si>
    <t>(2) ที่จอดรถสำหรับประชาชน</t>
  </si>
  <si>
    <t>(3) แนวร่นเป็นที่โล่งเพื่อประโยชน์สาธารณะ</t>
  </si>
  <si>
    <t>(4) ที่ว่างโดยรอบอาคารเพิ่มขึ้น</t>
  </si>
  <si>
    <t>1.10+5a</t>
  </si>
  <si>
    <t>2c+(1.12,1m)</t>
  </si>
  <si>
    <t>= ไม่อนุญาต (ห้าม)</t>
  </si>
  <si>
    <t>= อนุญาต (ไม่ห้าม)</t>
  </si>
  <si>
    <t>= อนุญาตโดยมีเงื่อนไข 1.10 และ 5a</t>
  </si>
  <si>
    <t>= ให้ดูการใช้ประโยชน์ที่ดินประเภทเดียวกันในแถวอื่น</t>
  </si>
  <si>
    <t>การเลี้ยงสัตว์เพื่อการค้า</t>
  </si>
  <si>
    <t>การจัดสรรที่ดิน-อุตสาหกรรม</t>
  </si>
  <si>
    <t>การจัดสรรที่ดิน-เกษตรกรรม</t>
  </si>
  <si>
    <t>การจัดสรรที่ดิน-อยู่อาศัย ประเภทบ้านเดี่ยว บ้านแฝด</t>
  </si>
  <si>
    <t>การจัดสรรที่ดิน-อยู่อาศัย ประเภทบ้านแถว</t>
  </si>
  <si>
    <t>การจัดสรรที่ดิน-อยู่อาศัย ประเภทตึกแถว ห้องแถว</t>
  </si>
  <si>
    <t>การจัดสรรที่ดิน-พาณิชยกรรม ประเภทตึกแถว ห้องแถว</t>
  </si>
  <si>
    <t>การจัดสรรที่ดิน-พาณิชยกรรม ประเภทอื่น</t>
  </si>
  <si>
    <t>พาณิชยกรรม &lt;=100 ตร.ม.</t>
  </si>
  <si>
    <t>พาณิชยกรรม &gt;12,000 ตร.ม.</t>
  </si>
  <si>
    <t>สำนักงาน &gt;10,000 ตร.ม.</t>
  </si>
  <si>
    <t>ตลาด &gt;5,000 ตร.ม.</t>
  </si>
  <si>
    <t>ซื้อขายหรือเก็บเศษวัสดุ &gt;300 ตร.ม.</t>
  </si>
  <si>
    <t>พาณิชยกรรม &gt;100; &lt;=300 ตร.ม.</t>
  </si>
  <si>
    <t>พาณิชยกรรม &gt;300; &lt;=500 ตร.ม.</t>
  </si>
  <si>
    <t>พาณิชยกรรม &gt;500; &lt;=1,000 ตร.ม.</t>
  </si>
  <si>
    <t>พาณิชยกรรม &gt;1,000; &lt;=2,000 ตร.ม.</t>
  </si>
  <si>
    <t>พาณิชยกรรม &gt;2,000; &lt;=5,000 ตร.ม.</t>
  </si>
  <si>
    <t>พาณิชยกรรม &gt;5,000; &lt;=10,000 ตร.ม.</t>
  </si>
  <si>
    <t>พาณิชยกรรม &gt;10,000; &lt;=12,000 ตร.ม.</t>
  </si>
  <si>
    <t>สำนักงาน &lt;=100 ตร.ม.</t>
  </si>
  <si>
    <t>สำนักงาน &gt;100; &lt;=300 ตร.ม.</t>
  </si>
  <si>
    <t>สำนักงาน &gt;300; &lt;=500 ตร.ม.</t>
  </si>
  <si>
    <t>สำนักงาน &gt;500; &lt;=1,000 ตร.ม.</t>
  </si>
  <si>
    <t>สำนักงาน &gt;1,000; &lt;=2,000 ตร.ม.</t>
  </si>
  <si>
    <t>สำนักงาน &gt;2,000; &lt;=5,000 ตร.ม.</t>
  </si>
  <si>
    <t>สำนักงาน &gt;5,000; &lt;=10,000 ตร.ม.</t>
  </si>
  <si>
    <t>ตลาด &lt;=500 ตร.ม.</t>
  </si>
  <si>
    <t>ตลาด &gt;500; &lt;=1,000 ตร.ม.</t>
  </si>
  <si>
    <t>ตลาด &gt;1,000; &lt;=2,500 ตร.ม.</t>
  </si>
  <si>
    <t>ตลาด &gt;2,500; &lt;=5,000 ตร.ม.</t>
  </si>
  <si>
    <t>ซื้อขายหรือเก็บเศษวัสดุ &lt;=100 ตร.ม.</t>
  </si>
  <si>
    <t>ซื้อขายหรือเก็บเศษวัสดุ &gt;100; &lt;=300 ตร.ม.</t>
  </si>
  <si>
    <t>อาคารชุด &lt;=1,000 ตร.ม.</t>
  </si>
  <si>
    <t>อาคารอยู่อาศัยรวม &lt;=1,000 ตร.ม.</t>
  </si>
  <si>
    <t>อาคารชุด &gt;1,000; &lt;=2,000 ตร.ม.</t>
  </si>
  <si>
    <t>อาคารชุด &gt;2,000; &lt;=5,000 ตร.ม.</t>
  </si>
  <si>
    <t>อาคารชุด &gt;5,000; &lt;=10,000 ตร.ม.</t>
  </si>
  <si>
    <t>อาคารชุด &gt;10,000; &lt;=12,000 ตร.ม.</t>
  </si>
  <si>
    <t>อาคารชุด &gt;12,000 ตร.ม.</t>
  </si>
  <si>
    <t>อาคารอยู่อาศัยรวม &gt;1,000; &lt;=2,000 ตร.ม.</t>
  </si>
  <si>
    <t>อาคารอยู่อาศัยรวม &gt;2,000; &lt;=5,000 ตร.ม.</t>
  </si>
  <si>
    <t>อาคารอยู่อาศัยรวม &gt;5,000; &lt;=10,000 ตร.ม.</t>
  </si>
  <si>
    <t>อาคารอยู่อาศัยรวม &gt;10,000; &lt;=12,000 ตร.ม.</t>
  </si>
  <si>
    <t>อาคารอยู่อาศัยรวม &gt;12,000 ตร.ม.</t>
  </si>
  <si>
    <t>1.x</t>
  </si>
  <si>
    <t>= ตั้งอยู่ริมถนนสาธารณะที่มีเขตทาง &gt;= x เมตร (x = 8/10/12/14/16/20/30)</t>
  </si>
  <si>
    <t>1.8,1m</t>
  </si>
  <si>
    <r>
      <t xml:space="preserve">= อนุญาตโดยมีเงื่อนไข 2c และ 1.12 </t>
    </r>
    <r>
      <rPr>
        <i/>
        <sz val="10"/>
        <rFont val="Arial"/>
        <family val="2"/>
      </rPr>
      <t>หรือ</t>
    </r>
    <r>
      <rPr>
        <sz val="10"/>
        <rFont val="Arial"/>
        <family val="2"/>
      </rPr>
      <t xml:space="preserve"> 2c และ 1m</t>
    </r>
  </si>
  <si>
    <r>
      <t xml:space="preserve">= อนุญาตโดยมีเงื่อนไข 1.16 </t>
    </r>
    <r>
      <rPr>
        <i/>
        <sz val="10"/>
        <rFont val="Arial"/>
        <family val="2"/>
      </rPr>
      <t>หรือ</t>
    </r>
    <r>
      <rPr>
        <sz val="10"/>
        <rFont val="Arial"/>
        <family val="2"/>
      </rPr>
      <t xml:space="preserve"> 1m</t>
    </r>
  </si>
  <si>
    <t>มาตรการเพิ่ม F.A.R.</t>
  </si>
  <si>
    <t>สถานีบริการก๊าซธรรมชาติ</t>
  </si>
  <si>
    <t>สำนักงานที่ใช้เป็นสโมสรของโครงการจัดสรรที่ดินเพื่ออยู่อาศัย</t>
  </si>
  <si>
    <t>50*</t>
  </si>
  <si>
    <r>
      <t xml:space="preserve">** </t>
    </r>
    <r>
      <rPr>
        <b/>
        <sz val="10"/>
        <rFont val="Arial"/>
        <family val="2"/>
      </rPr>
      <t>ความสูง</t>
    </r>
    <r>
      <rPr>
        <sz val="10"/>
        <rFont val="Arial"/>
        <family val="2"/>
      </rPr>
      <t xml:space="preserve"> เว้นแต่ อาคารที่ใช้ประโยชน์เพื่อสาธารณูปโภคและสาธารณูปการ หรือสาธารณประโยชน์</t>
    </r>
  </si>
  <si>
    <r>
      <t>B.A.F.</t>
    </r>
    <r>
      <rPr>
        <sz val="10"/>
        <rFont val="Arial"/>
        <family val="2"/>
      </rPr>
      <t xml:space="preserve"> ไม่น้อยกว่า (ร้อยละของพื้นที่ว่าง)</t>
    </r>
    <r>
      <rPr>
        <b/>
        <sz val="10"/>
        <rFont val="Arial"/>
        <family val="2"/>
        <charset val="222"/>
      </rPr>
      <t>*</t>
    </r>
  </si>
  <si>
    <r>
      <t xml:space="preserve">*  </t>
    </r>
    <r>
      <rPr>
        <b/>
        <sz val="10"/>
        <rFont val="Arial"/>
        <family val="2"/>
      </rPr>
      <t>B.A.F.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ก.4</t>
    </r>
    <r>
      <rPr>
        <sz val="10"/>
        <rFont val="Arial"/>
        <family val="2"/>
      </rPr>
      <t xml:space="preserve"> เว้นแต่ การใช้ประโยชน์ที่ดินเพื่อการอยู่อาศัย</t>
    </r>
  </si>
  <si>
    <t>สำนักงาน-ตึกแถว ห้องแถว &lt;=300 ตร.ม.</t>
  </si>
  <si>
    <t>2a+(1.10,1m);
2b+(1.10,1m)</t>
  </si>
  <si>
    <t>2a+(1.10,1m);
2b+(1.12,1m)</t>
  </si>
  <si>
    <t>2a+(1.12,1m);
2b+(1.12,1m)</t>
  </si>
  <si>
    <t>2c+(1.12,1m);
2d+7a</t>
  </si>
  <si>
    <t>(1.30,1m)+6d;5h</t>
  </si>
  <si>
    <t>(1.16,1m)+6d;5h</t>
  </si>
  <si>
    <t>ที่ว่างตามแนวขนานริมเขตถนนกาญจนาภิเษก ไม่น้อยกว่า (ม.)</t>
  </si>
  <si>
    <t>ที่ว่างตามแนวขนานริมเขตถนนรัตนาธิเบศร์ ไม่น้อยกว่า (ม.)</t>
  </si>
  <si>
    <t>ความสูง จากระดับถนนถึงยอดผนังชั้นสูงสุด ไม่เกิน (ม.)**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</si>
</sst>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d\ ดดดด\ bbbb"/>
  </numFmts>
  <fonts count="42" x14ac:knownFonts="1"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MS Sans Serif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sz val="10"/>
      <name val="Wingdings"/>
      <charset val="2"/>
    </font>
    <font>
      <b/>
      <sz val="11"/>
      <name val="Arial"/>
      <family val="2"/>
      <charset val="222"/>
    </font>
    <font>
      <b/>
      <sz val="14"/>
      <name val="Arial"/>
      <family val="2"/>
      <charset val="222"/>
    </font>
    <font>
      <sz val="9"/>
      <name val="Arial"/>
      <family val="2"/>
      <charset val="222"/>
    </font>
    <font>
      <sz val="8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  <charset val="222"/>
    </font>
    <font>
      <i/>
      <u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u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649">
    <xf numFmtId="0" fontId="0" fillId="0" borderId="0" xfId="0"/>
    <xf numFmtId="0" fontId="2" fillId="0" borderId="0" xfId="0" applyFont="1"/>
    <xf numFmtId="0" fontId="2" fillId="0" borderId="10" xfId="0" applyFont="1" applyBorder="1"/>
    <xf numFmtId="0" fontId="4" fillId="0" borderId="11" xfId="0" applyFont="1" applyBorder="1"/>
    <xf numFmtId="0" fontId="4" fillId="0" borderId="0" xfId="0" applyFont="1"/>
    <xf numFmtId="0" fontId="6" fillId="0" borderId="12" xfId="0" applyFont="1" applyBorder="1" applyAlignment="1">
      <alignment horizontal="center" vertical="top"/>
    </xf>
    <xf numFmtId="0" fontId="4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0" borderId="0" xfId="0" applyFont="1"/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4" fillId="24" borderId="19" xfId="0" applyFont="1" applyFill="1" applyBorder="1" applyAlignment="1">
      <alignment horizontal="center"/>
    </xf>
    <xf numFmtId="0" fontId="14" fillId="0" borderId="0" xfId="0" applyFont="1"/>
    <xf numFmtId="0" fontId="13" fillId="0" borderId="12" xfId="0" applyFont="1" applyBorder="1" applyAlignment="1">
      <alignment horizontal="center"/>
    </xf>
    <xf numFmtId="0" fontId="4" fillId="24" borderId="21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" fillId="24" borderId="18" xfId="0" applyFont="1" applyFill="1" applyBorder="1" applyAlignment="1">
      <alignment horizontal="center"/>
    </xf>
    <xf numFmtId="0" fontId="4" fillId="24" borderId="17" xfId="0" applyFont="1" applyFill="1" applyBorder="1" applyAlignment="1">
      <alignment horizontal="center"/>
    </xf>
    <xf numFmtId="0" fontId="13" fillId="0" borderId="31" xfId="0" applyFont="1" applyBorder="1"/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24" borderId="18" xfId="0" applyFont="1" applyFill="1" applyBorder="1" applyAlignment="1">
      <alignment horizontal="center"/>
    </xf>
    <xf numFmtId="0" fontId="14" fillId="24" borderId="17" xfId="0" applyFont="1" applyFill="1" applyBorder="1" applyAlignment="1">
      <alignment horizontal="center"/>
    </xf>
    <xf numFmtId="0" fontId="13" fillId="0" borderId="35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36" xfId="0" applyFont="1" applyBorder="1"/>
    <xf numFmtId="0" fontId="13" fillId="0" borderId="37" xfId="0" applyFont="1" applyBorder="1"/>
    <xf numFmtId="0" fontId="5" fillId="0" borderId="0" xfId="0" applyFont="1"/>
    <xf numFmtId="0" fontId="5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4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50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8" fillId="24" borderId="14" xfId="0" applyFont="1" applyFill="1" applyBorder="1" applyAlignment="1">
      <alignment horizontal="center"/>
    </xf>
    <xf numFmtId="0" fontId="18" fillId="24" borderId="16" xfId="0" applyFont="1" applyFill="1" applyBorder="1" applyAlignment="1">
      <alignment horizontal="center"/>
    </xf>
    <xf numFmtId="0" fontId="18" fillId="24" borderId="19" xfId="0" applyFont="1" applyFill="1" applyBorder="1" applyAlignment="1">
      <alignment horizontal="center"/>
    </xf>
    <xf numFmtId="0" fontId="18" fillId="24" borderId="2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39" xfId="0" applyFont="1" applyBorder="1" applyAlignment="1">
      <alignment vertical="center" textRotation="90"/>
    </xf>
    <xf numFmtId="0" fontId="4" fillId="0" borderId="52" xfId="0" applyFont="1" applyBorder="1"/>
    <xf numFmtId="0" fontId="4" fillId="0" borderId="11" xfId="0" applyFont="1" applyBorder="1" applyAlignment="1">
      <alignment horizontal="center" vertical="center" textRotation="90"/>
    </xf>
    <xf numFmtId="188" fontId="14" fillId="0" borderId="0" xfId="0" applyNumberFormat="1" applyFont="1" applyAlignment="1">
      <alignment shrinkToFit="1"/>
    </xf>
    <xf numFmtId="0" fontId="13" fillId="0" borderId="10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5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right" indent="1"/>
    </xf>
    <xf numFmtId="0" fontId="4" fillId="24" borderId="50" xfId="0" applyFont="1" applyFill="1" applyBorder="1" applyAlignment="1">
      <alignment horizontal="center"/>
    </xf>
    <xf numFmtId="0" fontId="4" fillId="24" borderId="51" xfId="0" applyFont="1" applyFill="1" applyBorder="1" applyAlignment="1">
      <alignment horizontal="center"/>
    </xf>
    <xf numFmtId="0" fontId="18" fillId="24" borderId="33" xfId="0" applyFont="1" applyFill="1" applyBorder="1" applyAlignment="1">
      <alignment horizontal="center"/>
    </xf>
    <xf numFmtId="0" fontId="18" fillId="24" borderId="28" xfId="0" applyFont="1" applyFill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3" fillId="0" borderId="6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" fillId="0" borderId="61" xfId="0" applyFont="1" applyBorder="1"/>
    <xf numFmtId="0" fontId="7" fillId="0" borderId="70" xfId="0" applyFont="1" applyBorder="1" applyAlignment="1">
      <alignment horizontal="center"/>
    </xf>
    <xf numFmtId="0" fontId="4" fillId="0" borderId="60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" fillId="0" borderId="0" xfId="0" quotePrefix="1" applyFont="1" applyAlignment="1">
      <alignment horizontal="left"/>
    </xf>
    <xf numFmtId="0" fontId="4" fillId="0" borderId="52" xfId="0" applyFont="1" applyBorder="1" applyAlignment="1">
      <alignment horizontal="center" vertical="center" textRotation="90"/>
    </xf>
    <xf numFmtId="0" fontId="13" fillId="0" borderId="8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" fillId="0" borderId="78" xfId="0" applyFont="1" applyBorder="1"/>
    <xf numFmtId="0" fontId="1" fillId="26" borderId="71" xfId="0" applyFont="1" applyFill="1" applyBorder="1" applyAlignment="1">
      <alignment horizontal="center" vertical="center"/>
    </xf>
    <xf numFmtId="0" fontId="1" fillId="26" borderId="50" xfId="0" applyFont="1" applyFill="1" applyBorder="1" applyAlignment="1">
      <alignment horizontal="center" vertical="center"/>
    </xf>
    <xf numFmtId="0" fontId="1" fillId="26" borderId="48" xfId="0" applyFont="1" applyFill="1" applyBorder="1" applyAlignment="1">
      <alignment horizontal="center" vertical="center"/>
    </xf>
    <xf numFmtId="0" fontId="1" fillId="26" borderId="47" xfId="0" applyFont="1" applyFill="1" applyBorder="1" applyAlignment="1">
      <alignment horizontal="center" vertical="center"/>
    </xf>
    <xf numFmtId="0" fontId="1" fillId="26" borderId="70" xfId="0" applyFont="1" applyFill="1" applyBorder="1" applyAlignment="1">
      <alignment horizontal="center" vertical="center"/>
    </xf>
    <xf numFmtId="0" fontId="1" fillId="26" borderId="67" xfId="0" applyFont="1" applyFill="1" applyBorder="1" applyAlignment="1">
      <alignment horizontal="center" vertical="center"/>
    </xf>
    <xf numFmtId="0" fontId="1" fillId="26" borderId="78" xfId="0" applyFont="1" applyFill="1" applyBorder="1" applyAlignment="1">
      <alignment horizontal="center" vertical="center"/>
    </xf>
    <xf numFmtId="0" fontId="38" fillId="26" borderId="15" xfId="0" applyFont="1" applyFill="1" applyBorder="1" applyAlignment="1">
      <alignment horizontal="center" vertical="center"/>
    </xf>
    <xf numFmtId="0" fontId="1" fillId="24" borderId="26" xfId="0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6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6" borderId="30" xfId="0" applyFont="1" applyFill="1" applyBorder="1" applyAlignment="1">
      <alignment horizontal="center" vertical="center"/>
    </xf>
    <xf numFmtId="0" fontId="1" fillId="26" borderId="15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1" fillId="24" borderId="48" xfId="0" applyFont="1" applyFill="1" applyBorder="1" applyAlignment="1">
      <alignment horizontal="center" vertical="center"/>
    </xf>
    <xf numFmtId="0" fontId="1" fillId="24" borderId="49" xfId="0" applyFont="1" applyFill="1" applyBorder="1" applyAlignment="1">
      <alignment horizontal="center" vertical="center"/>
    </xf>
    <xf numFmtId="0" fontId="1" fillId="24" borderId="18" xfId="0" applyFont="1" applyFill="1" applyBorder="1" applyAlignment="1">
      <alignment horizontal="center" vertical="center"/>
    </xf>
    <xf numFmtId="0" fontId="1" fillId="24" borderId="50" xfId="0" applyFont="1" applyFill="1" applyBorder="1" applyAlignment="1">
      <alignment horizontal="center" vertical="center"/>
    </xf>
    <xf numFmtId="0" fontId="1" fillId="24" borderId="47" xfId="0" applyFont="1" applyFill="1" applyBorder="1" applyAlignment="1">
      <alignment horizontal="center" vertical="center"/>
    </xf>
    <xf numFmtId="0" fontId="1" fillId="24" borderId="51" xfId="0" applyFont="1" applyFill="1" applyBorder="1" applyAlignment="1">
      <alignment horizontal="center" vertical="center"/>
    </xf>
    <xf numFmtId="0" fontId="1" fillId="26" borderId="51" xfId="0" applyFont="1" applyFill="1" applyBorder="1" applyAlignment="1">
      <alignment horizontal="center" vertical="center"/>
    </xf>
    <xf numFmtId="0" fontId="1" fillId="26" borderId="79" xfId="0" applyFont="1" applyFill="1" applyBorder="1" applyAlignment="1">
      <alignment horizontal="center" vertical="center"/>
    </xf>
    <xf numFmtId="0" fontId="1" fillId="24" borderId="25" xfId="0" applyFont="1" applyFill="1" applyBorder="1" applyAlignment="1">
      <alignment horizontal="center" vertical="center"/>
    </xf>
    <xf numFmtId="0" fontId="1" fillId="24" borderId="19" xfId="0" applyFont="1" applyFill="1" applyBorder="1" applyAlignment="1">
      <alignment horizontal="center" vertical="center"/>
    </xf>
    <xf numFmtId="0" fontId="1" fillId="24" borderId="20" xfId="0" applyFont="1" applyFill="1" applyBorder="1" applyAlignment="1">
      <alignment horizontal="center" vertical="center"/>
    </xf>
    <xf numFmtId="0" fontId="1" fillId="24" borderId="27" xfId="0" applyFont="1" applyFill="1" applyBorder="1" applyAlignment="1">
      <alignment horizontal="center" vertical="center"/>
    </xf>
    <xf numFmtId="0" fontId="1" fillId="24" borderId="21" xfId="0" applyFont="1" applyFill="1" applyBorder="1" applyAlignment="1">
      <alignment horizontal="center" vertical="center"/>
    </xf>
    <xf numFmtId="0" fontId="1" fillId="26" borderId="21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/>
    </xf>
    <xf numFmtId="0" fontId="13" fillId="0" borderId="35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3" fillId="0" borderId="31" xfId="0" applyFont="1" applyBorder="1" applyAlignment="1">
      <alignment horizontal="left" vertical="center"/>
    </xf>
    <xf numFmtId="0" fontId="37" fillId="0" borderId="19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quotePrefix="1" applyFont="1"/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36" xfId="0" applyFont="1" applyBorder="1" applyAlignment="1">
      <alignment vertical="center"/>
    </xf>
    <xf numFmtId="0" fontId="13" fillId="0" borderId="36" xfId="0" applyFont="1" applyBorder="1" applyAlignment="1">
      <alignment vertical="center" wrapText="1"/>
    </xf>
    <xf numFmtId="49" fontId="4" fillId="25" borderId="67" xfId="0" applyNumberFormat="1" applyFont="1" applyFill="1" applyBorder="1" applyAlignment="1">
      <alignment horizontal="center" vertical="center"/>
    </xf>
    <xf numFmtId="49" fontId="13" fillId="25" borderId="67" xfId="0" applyNumberFormat="1" applyFont="1" applyFill="1" applyBorder="1" applyAlignment="1">
      <alignment horizontal="center" vertical="center"/>
    </xf>
    <xf numFmtId="49" fontId="4" fillId="25" borderId="72" xfId="0" applyNumberFormat="1" applyFont="1" applyFill="1" applyBorder="1" applyAlignment="1">
      <alignment horizontal="center" vertical="center"/>
    </xf>
    <xf numFmtId="49" fontId="13" fillId="25" borderId="72" xfId="0" applyNumberFormat="1" applyFont="1" applyFill="1" applyBorder="1" applyAlignment="1">
      <alignment horizontal="center" vertical="center"/>
    </xf>
    <xf numFmtId="49" fontId="4" fillId="25" borderId="71" xfId="0" applyNumberFormat="1" applyFont="1" applyFill="1" applyBorder="1" applyAlignment="1">
      <alignment horizontal="center" vertical="center"/>
    </xf>
    <xf numFmtId="49" fontId="1" fillId="25" borderId="67" xfId="0" applyNumberFormat="1" applyFont="1" applyFill="1" applyBorder="1" applyAlignment="1">
      <alignment horizontal="center" vertical="center"/>
    </xf>
    <xf numFmtId="49" fontId="13" fillId="25" borderId="70" xfId="0" applyNumberFormat="1" applyFont="1" applyFill="1" applyBorder="1" applyAlignment="1">
      <alignment horizontal="center" vertical="center"/>
    </xf>
    <xf numFmtId="49" fontId="4" fillId="25" borderId="73" xfId="0" applyNumberFormat="1" applyFont="1" applyFill="1" applyBorder="1" applyAlignment="1">
      <alignment horizontal="center" vertical="center"/>
    </xf>
    <xf numFmtId="49" fontId="1" fillId="25" borderId="71" xfId="0" applyNumberFormat="1" applyFont="1" applyFill="1" applyBorder="1" applyAlignment="1">
      <alignment horizontal="center" vertical="center"/>
    </xf>
    <xf numFmtId="49" fontId="1" fillId="26" borderId="18" xfId="0" applyNumberFormat="1" applyFont="1" applyFill="1" applyBorder="1" applyAlignment="1">
      <alignment horizontal="center" vertical="center"/>
    </xf>
    <xf numFmtId="49" fontId="1" fillId="26" borderId="20" xfId="0" applyNumberFormat="1" applyFont="1" applyFill="1" applyBorder="1" applyAlignment="1">
      <alignment horizontal="center" vertical="center"/>
    </xf>
    <xf numFmtId="49" fontId="13" fillId="26" borderId="20" xfId="0" applyNumberFormat="1" applyFont="1" applyFill="1" applyBorder="1" applyAlignment="1">
      <alignment horizontal="center" vertical="center"/>
    </xf>
    <xf numFmtId="49" fontId="13" fillId="26" borderId="25" xfId="0" applyNumberFormat="1" applyFont="1" applyFill="1" applyBorder="1" applyAlignment="1">
      <alignment horizontal="center" vertical="center"/>
    </xf>
    <xf numFmtId="49" fontId="13" fillId="26" borderId="19" xfId="0" applyNumberFormat="1" applyFont="1" applyFill="1" applyBorder="1" applyAlignment="1">
      <alignment horizontal="center" vertical="center"/>
    </xf>
    <xf numFmtId="49" fontId="13" fillId="26" borderId="27" xfId="0" applyNumberFormat="1" applyFont="1" applyFill="1" applyBorder="1" applyAlignment="1">
      <alignment horizontal="center" vertical="center"/>
    </xf>
    <xf numFmtId="49" fontId="1" fillId="26" borderId="19" xfId="0" applyNumberFormat="1" applyFont="1" applyFill="1" applyBorder="1" applyAlignment="1">
      <alignment horizontal="center" vertical="center"/>
    </xf>
    <xf numFmtId="49" fontId="1" fillId="26" borderId="27" xfId="0" applyNumberFormat="1" applyFont="1" applyFill="1" applyBorder="1" applyAlignment="1">
      <alignment horizontal="center" vertical="center"/>
    </xf>
    <xf numFmtId="49" fontId="13" fillId="26" borderId="21" xfId="0" applyNumberFormat="1" applyFont="1" applyFill="1" applyBorder="1" applyAlignment="1">
      <alignment horizontal="center" vertical="center"/>
    </xf>
    <xf numFmtId="49" fontId="13" fillId="26" borderId="70" xfId="0" applyNumberFormat="1" applyFont="1" applyFill="1" applyBorder="1" applyAlignment="1">
      <alignment horizontal="center" vertical="center"/>
    </xf>
    <xf numFmtId="49" fontId="1" fillId="25" borderId="70" xfId="0" applyNumberFormat="1" applyFont="1" applyFill="1" applyBorder="1" applyAlignment="1">
      <alignment horizontal="center" vertical="center"/>
    </xf>
    <xf numFmtId="49" fontId="1" fillId="25" borderId="78" xfId="0" applyNumberFormat="1" applyFont="1" applyFill="1" applyBorder="1" applyAlignment="1">
      <alignment horizontal="center" vertical="center"/>
    </xf>
    <xf numFmtId="49" fontId="13" fillId="25" borderId="71" xfId="0" applyNumberFormat="1" applyFont="1" applyFill="1" applyBorder="1" applyAlignment="1">
      <alignment horizontal="center" vertical="center"/>
    </xf>
    <xf numFmtId="49" fontId="1" fillId="26" borderId="50" xfId="0" applyNumberFormat="1" applyFont="1" applyFill="1" applyBorder="1" applyAlignment="1">
      <alignment horizontal="center" vertical="center"/>
    </xf>
    <xf numFmtId="49" fontId="13" fillId="25" borderId="79" xfId="0" applyNumberFormat="1" applyFont="1" applyFill="1" applyBorder="1" applyAlignment="1">
      <alignment horizontal="center" vertical="center"/>
    </xf>
    <xf numFmtId="49" fontId="4" fillId="25" borderId="79" xfId="0" applyNumberFormat="1" applyFont="1" applyFill="1" applyBorder="1" applyAlignment="1">
      <alignment horizontal="center" vertical="center"/>
    </xf>
    <xf numFmtId="49" fontId="1" fillId="26" borderId="25" xfId="0" applyNumberFormat="1" applyFont="1" applyFill="1" applyBorder="1" applyAlignment="1">
      <alignment horizontal="center" vertical="center"/>
    </xf>
    <xf numFmtId="49" fontId="4" fillId="26" borderId="20" xfId="0" applyNumberFormat="1" applyFont="1" applyFill="1" applyBorder="1" applyAlignment="1">
      <alignment horizontal="center" vertical="center"/>
    </xf>
    <xf numFmtId="49" fontId="4" fillId="26" borderId="21" xfId="0" applyNumberFormat="1" applyFont="1" applyFill="1" applyBorder="1" applyAlignment="1">
      <alignment horizontal="center" vertical="center"/>
    </xf>
    <xf numFmtId="49" fontId="4" fillId="26" borderId="70" xfId="0" applyNumberFormat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/>
    </xf>
    <xf numFmtId="0" fontId="4" fillId="0" borderId="83" xfId="0" applyFont="1" applyBorder="1" applyAlignment="1">
      <alignment horizontal="center" vertical="center" textRotation="90"/>
    </xf>
    <xf numFmtId="49" fontId="4" fillId="0" borderId="1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7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4" fillId="0" borderId="22" xfId="0" quotePrefix="1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" fillId="0" borderId="71" xfId="0" applyNumberFormat="1" applyFont="1" applyBorder="1" applyAlignment="1">
      <alignment horizontal="center" vertical="center"/>
    </xf>
    <xf numFmtId="49" fontId="4" fillId="0" borderId="12" xfId="0" quotePrefix="1" applyNumberFormat="1" applyFont="1" applyBorder="1" applyAlignment="1">
      <alignment horizontal="center" vertical="center"/>
    </xf>
    <xf numFmtId="49" fontId="13" fillId="0" borderId="12" xfId="0" quotePrefix="1" applyNumberFormat="1" applyFont="1" applyBorder="1" applyAlignment="1">
      <alignment horizontal="center" vertical="center"/>
    </xf>
    <xf numFmtId="49" fontId="13" fillId="0" borderId="23" xfId="0" quotePrefix="1" applyNumberFormat="1" applyFont="1" applyBorder="1" applyAlignment="1">
      <alignment horizontal="center" vertical="center"/>
    </xf>
    <xf numFmtId="49" fontId="13" fillId="0" borderId="24" xfId="0" quotePrefix="1" applyNumberFormat="1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3" fillId="0" borderId="48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3" fillId="0" borderId="71" xfId="0" applyNumberFormat="1" applyFont="1" applyBorder="1" applyAlignment="1">
      <alignment horizontal="center" vertical="center"/>
    </xf>
    <xf numFmtId="49" fontId="13" fillId="0" borderId="17" xfId="0" quotePrefix="1" applyNumberFormat="1" applyFont="1" applyBorder="1" applyAlignment="1">
      <alignment horizontal="center" vertical="center"/>
    </xf>
    <xf numFmtId="49" fontId="13" fillId="0" borderId="18" xfId="0" quotePrefix="1" applyNumberFormat="1" applyFont="1" applyBorder="1" applyAlignment="1">
      <alignment horizontal="center" vertical="center"/>
    </xf>
    <xf numFmtId="49" fontId="1" fillId="0" borderId="18" xfId="0" quotePrefix="1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13" fillId="0" borderId="72" xfId="0" applyNumberFormat="1" applyFont="1" applyBorder="1" applyAlignment="1">
      <alignment horizontal="center" vertical="center"/>
    </xf>
    <xf numFmtId="49" fontId="13" fillId="0" borderId="22" xfId="0" quotePrefix="1" applyNumberFormat="1" applyFont="1" applyBorder="1" applyAlignment="1">
      <alignment horizontal="center" vertical="center"/>
    </xf>
    <xf numFmtId="49" fontId="4" fillId="0" borderId="33" xfId="0" quotePrefix="1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3" fillId="0" borderId="28" xfId="0" quotePrefix="1" applyNumberFormat="1" applyFont="1" applyBorder="1" applyAlignment="1">
      <alignment horizontal="center" vertical="center"/>
    </xf>
    <xf numFmtId="49" fontId="1" fillId="0" borderId="7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/>
    </xf>
    <xf numFmtId="49" fontId="6" fillId="0" borderId="19" xfId="0" applyNumberFormat="1" applyFont="1" applyBorder="1" applyAlignment="1">
      <alignment horizontal="center" vertical="center"/>
    </xf>
    <xf numFmtId="0" fontId="39" fillId="0" borderId="39" xfId="0" applyFont="1" applyBorder="1" applyAlignment="1">
      <alignment vertical="center" textRotation="90" shrinkToFit="1"/>
    </xf>
    <xf numFmtId="0" fontId="13" fillId="0" borderId="11" xfId="0" applyFont="1" applyBorder="1" applyAlignment="1">
      <alignment vertical="center" textRotation="90" shrinkToFit="1"/>
    </xf>
    <xf numFmtId="0" fontId="41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1" fillId="0" borderId="0" xfId="0" quotePrefix="1" applyFont="1" applyAlignment="1">
      <alignment horizontal="left"/>
    </xf>
    <xf numFmtId="0" fontId="4" fillId="0" borderId="11" xfId="0" applyFont="1" applyBorder="1" applyAlignment="1">
      <alignment vertical="center" textRotation="90"/>
    </xf>
    <xf numFmtId="0" fontId="9" fillId="0" borderId="39" xfId="0" applyFont="1" applyBorder="1" applyAlignment="1">
      <alignment vertical="center" textRotation="90" shrinkToFit="1"/>
    </xf>
    <xf numFmtId="0" fontId="9" fillId="0" borderId="11" xfId="0" applyFont="1" applyBorder="1" applyAlignment="1">
      <alignment vertical="center" textRotation="90" shrinkToFit="1"/>
    </xf>
    <xf numFmtId="0" fontId="18" fillId="0" borderId="0" xfId="0" quotePrefix="1" applyFont="1"/>
    <xf numFmtId="0" fontId="14" fillId="0" borderId="0" xfId="0" quotePrefix="1" applyFont="1"/>
    <xf numFmtId="0" fontId="0" fillId="0" borderId="81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0" fontId="1" fillId="24" borderId="12" xfId="0" applyFont="1" applyFill="1" applyBorder="1" applyAlignment="1">
      <alignment horizontal="center" vertical="center"/>
    </xf>
    <xf numFmtId="0" fontId="1" fillId="0" borderId="37" xfId="0" applyFont="1" applyBorder="1"/>
    <xf numFmtId="0" fontId="2" fillId="0" borderId="5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5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7" xfId="0" applyFont="1" applyFill="1" applyBorder="1" applyAlignment="1">
      <alignment horizontal="center" vertical="center"/>
    </xf>
    <xf numFmtId="0" fontId="4" fillId="24" borderId="7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1" fontId="14" fillId="0" borderId="24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24" borderId="20" xfId="0" applyFont="1" applyFill="1" applyBorder="1" applyAlignment="1">
      <alignment horizontal="center" vertical="center"/>
    </xf>
    <xf numFmtId="0" fontId="18" fillId="24" borderId="25" xfId="0" applyFont="1" applyFill="1" applyBorder="1" applyAlignment="1">
      <alignment horizontal="center" vertical="center"/>
    </xf>
    <xf numFmtId="0" fontId="18" fillId="24" borderId="19" xfId="0" applyFont="1" applyFill="1" applyBorder="1" applyAlignment="1">
      <alignment horizontal="center" vertical="center"/>
    </xf>
    <xf numFmtId="0" fontId="18" fillId="24" borderId="21" xfId="0" applyFont="1" applyFill="1" applyBorder="1" applyAlignment="1">
      <alignment horizontal="center" vertical="center"/>
    </xf>
    <xf numFmtId="0" fontId="18" fillId="24" borderId="27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4" fillId="26" borderId="20" xfId="0" applyFont="1" applyFill="1" applyBorder="1" applyAlignment="1">
      <alignment horizontal="center" vertical="center"/>
    </xf>
    <xf numFmtId="0" fontId="14" fillId="26" borderId="27" xfId="0" applyFont="1" applyFill="1" applyBorder="1" applyAlignment="1">
      <alignment horizontal="center" vertical="center"/>
    </xf>
    <xf numFmtId="0" fontId="13" fillId="26" borderId="20" xfId="0" applyFont="1" applyFill="1" applyBorder="1" applyAlignment="1">
      <alignment horizontal="center" vertical="center"/>
    </xf>
    <xf numFmtId="0" fontId="13" fillId="26" borderId="25" xfId="0" applyFont="1" applyFill="1" applyBorder="1" applyAlignment="1">
      <alignment horizontal="center" vertical="center"/>
    </xf>
    <xf numFmtId="0" fontId="13" fillId="26" borderId="19" xfId="0" applyFont="1" applyFill="1" applyBorder="1" applyAlignment="1">
      <alignment horizontal="center" vertical="center"/>
    </xf>
    <xf numFmtId="0" fontId="13" fillId="26" borderId="21" xfId="0" applyFont="1" applyFill="1" applyBorder="1" applyAlignment="1">
      <alignment horizontal="center" vertical="center"/>
    </xf>
    <xf numFmtId="0" fontId="14" fillId="26" borderId="19" xfId="0" applyFont="1" applyFill="1" applyBorder="1" applyAlignment="1">
      <alignment horizontal="center" vertical="center"/>
    </xf>
    <xf numFmtId="0" fontId="14" fillId="27" borderId="20" xfId="0" applyFont="1" applyFill="1" applyBorder="1" applyAlignment="1">
      <alignment horizontal="center" vertical="center"/>
    </xf>
    <xf numFmtId="0" fontId="14" fillId="27" borderId="25" xfId="0" applyFont="1" applyFill="1" applyBorder="1" applyAlignment="1">
      <alignment horizontal="center" vertical="center"/>
    </xf>
    <xf numFmtId="0" fontId="13" fillId="27" borderId="70" xfId="0" applyFont="1" applyFill="1" applyBorder="1" applyAlignment="1">
      <alignment horizontal="center" vertical="center"/>
    </xf>
    <xf numFmtId="0" fontId="14" fillId="27" borderId="27" xfId="0" applyFont="1" applyFill="1" applyBorder="1" applyAlignment="1">
      <alignment horizontal="center" vertical="center"/>
    </xf>
    <xf numFmtId="0" fontId="13" fillId="27" borderId="20" xfId="0" applyFont="1" applyFill="1" applyBorder="1" applyAlignment="1">
      <alignment horizontal="center" vertical="center"/>
    </xf>
    <xf numFmtId="0" fontId="13" fillId="27" borderId="25" xfId="0" applyFont="1" applyFill="1" applyBorder="1" applyAlignment="1">
      <alignment horizontal="center" vertical="center"/>
    </xf>
    <xf numFmtId="0" fontId="13" fillId="27" borderId="19" xfId="0" applyFont="1" applyFill="1" applyBorder="1" applyAlignment="1">
      <alignment horizontal="center" vertical="center"/>
    </xf>
    <xf numFmtId="0" fontId="13" fillId="27" borderId="21" xfId="0" applyFont="1" applyFill="1" applyBorder="1" applyAlignment="1">
      <alignment horizontal="center" vertical="center"/>
    </xf>
    <xf numFmtId="0" fontId="13" fillId="27" borderId="27" xfId="0" applyFont="1" applyFill="1" applyBorder="1" applyAlignment="1">
      <alignment horizontal="center" vertical="center"/>
    </xf>
    <xf numFmtId="0" fontId="14" fillId="27" borderId="19" xfId="0" applyFont="1" applyFill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28" borderId="24" xfId="0" applyFont="1" applyFill="1" applyBorder="1" applyAlignment="1">
      <alignment horizontal="center" vertical="center"/>
    </xf>
    <xf numFmtId="0" fontId="14" fillId="28" borderId="12" xfId="0" applyFont="1" applyFill="1" applyBorder="1" applyAlignment="1">
      <alignment horizontal="center" vertical="center"/>
    </xf>
    <xf numFmtId="0" fontId="14" fillId="28" borderId="23" xfId="0" applyFont="1" applyFill="1" applyBorder="1" applyAlignment="1">
      <alignment horizontal="center" vertical="center"/>
    </xf>
    <xf numFmtId="0" fontId="14" fillId="28" borderId="18" xfId="0" applyFont="1" applyFill="1" applyBorder="1" applyAlignment="1">
      <alignment horizontal="center" vertical="center"/>
    </xf>
    <xf numFmtId="0" fontId="14" fillId="28" borderId="17" xfId="0" applyFont="1" applyFill="1" applyBorder="1" applyAlignment="1">
      <alignment horizontal="center" vertical="center"/>
    </xf>
    <xf numFmtId="0" fontId="14" fillId="28" borderId="71" xfId="0" applyFont="1" applyFill="1" applyBorder="1" applyAlignment="1">
      <alignment horizontal="center" vertical="center"/>
    </xf>
    <xf numFmtId="0" fontId="14" fillId="26" borderId="18" xfId="0" applyFont="1" applyFill="1" applyBorder="1" applyAlignment="1">
      <alignment horizontal="center" vertical="center"/>
    </xf>
    <xf numFmtId="0" fontId="18" fillId="26" borderId="15" xfId="0" applyFont="1" applyFill="1" applyBorder="1" applyAlignment="1">
      <alignment horizontal="center" vertical="center"/>
    </xf>
    <xf numFmtId="0" fontId="18" fillId="26" borderId="30" xfId="0" applyFont="1" applyFill="1" applyBorder="1" applyAlignment="1">
      <alignment horizontal="center" vertical="center"/>
    </xf>
    <xf numFmtId="0" fontId="18" fillId="26" borderId="26" xfId="0" applyFont="1" applyFill="1" applyBorder="1" applyAlignment="1">
      <alignment horizontal="center" vertical="center"/>
    </xf>
    <xf numFmtId="0" fontId="18" fillId="26" borderId="14" xfId="0" applyFont="1" applyFill="1" applyBorder="1" applyAlignment="1">
      <alignment horizontal="center" vertical="center"/>
    </xf>
    <xf numFmtId="0" fontId="18" fillId="26" borderId="67" xfId="0" applyFont="1" applyFill="1" applyBorder="1" applyAlignment="1">
      <alignment horizontal="center" vertical="center"/>
    </xf>
    <xf numFmtId="0" fontId="18" fillId="26" borderId="22" xfId="0" applyFont="1" applyFill="1" applyBorder="1" applyAlignment="1">
      <alignment horizontal="center" vertical="center"/>
    </xf>
    <xf numFmtId="0" fontId="18" fillId="26" borderId="32" xfId="0" applyFont="1" applyFill="1" applyBorder="1" applyAlignment="1">
      <alignment horizontal="center" vertical="center"/>
    </xf>
    <xf numFmtId="0" fontId="18" fillId="26" borderId="29" xfId="0" applyFont="1" applyFill="1" applyBorder="1" applyAlignment="1">
      <alignment horizontal="center" vertical="center"/>
    </xf>
    <xf numFmtId="0" fontId="18" fillId="26" borderId="33" xfId="0" applyFont="1" applyFill="1" applyBorder="1" applyAlignment="1">
      <alignment horizontal="center" vertical="center"/>
    </xf>
    <xf numFmtId="0" fontId="18" fillId="26" borderId="72" xfId="0" applyFont="1" applyFill="1" applyBorder="1" applyAlignment="1">
      <alignment horizontal="center" vertical="center"/>
    </xf>
    <xf numFmtId="0" fontId="18" fillId="26" borderId="2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49" fontId="13" fillId="26" borderId="25" xfId="0" applyNumberFormat="1" applyFont="1" applyFill="1" applyBorder="1" applyAlignment="1">
      <alignment horizontal="center" vertical="center" wrapText="1"/>
    </xf>
    <xf numFmtId="49" fontId="13" fillId="26" borderId="49" xfId="0" applyNumberFormat="1" applyFont="1" applyFill="1" applyBorder="1" applyAlignment="1">
      <alignment horizontal="center" vertical="center"/>
    </xf>
    <xf numFmtId="49" fontId="13" fillId="26" borderId="50" xfId="0" applyNumberFormat="1" applyFont="1" applyFill="1" applyBorder="1" applyAlignment="1">
      <alignment horizontal="center" vertical="center"/>
    </xf>
    <xf numFmtId="49" fontId="13" fillId="26" borderId="48" xfId="0" applyNumberFormat="1" applyFont="1" applyFill="1" applyBorder="1" applyAlignment="1">
      <alignment horizontal="center" vertical="center"/>
    </xf>
    <xf numFmtId="49" fontId="13" fillId="26" borderId="49" xfId="0" applyNumberFormat="1" applyFont="1" applyFill="1" applyBorder="1" applyAlignment="1">
      <alignment horizontal="center" vertical="center" wrapText="1"/>
    </xf>
    <xf numFmtId="49" fontId="13" fillId="26" borderId="47" xfId="0" applyNumberFormat="1" applyFont="1" applyFill="1" applyBorder="1" applyAlignment="1">
      <alignment horizontal="center" vertical="center"/>
    </xf>
    <xf numFmtId="49" fontId="1" fillId="26" borderId="48" xfId="0" applyNumberFormat="1" applyFont="1" applyFill="1" applyBorder="1" applyAlignment="1">
      <alignment horizontal="center" vertical="center"/>
    </xf>
    <xf numFmtId="49" fontId="13" fillId="26" borderId="51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49" fontId="13" fillId="0" borderId="29" xfId="0" applyNumberFormat="1" applyFont="1" applyBorder="1" applyAlignment="1">
      <alignment horizontal="center" vertical="center"/>
    </xf>
    <xf numFmtId="49" fontId="1" fillId="26" borderId="33" xfId="0" applyNumberFormat="1" applyFont="1" applyFill="1" applyBorder="1" applyAlignment="1">
      <alignment horizontal="center" vertical="center"/>
    </xf>
    <xf numFmtId="0" fontId="13" fillId="0" borderId="86" xfId="0" applyFont="1" applyBorder="1" applyAlignment="1">
      <alignment wrapText="1"/>
    </xf>
    <xf numFmtId="49" fontId="1" fillId="0" borderId="87" xfId="0" applyNumberFormat="1" applyFont="1" applyBorder="1" applyAlignment="1">
      <alignment horizontal="center" vertical="center"/>
    </xf>
    <xf numFmtId="49" fontId="13" fillId="0" borderId="87" xfId="0" applyNumberFormat="1" applyFont="1" applyBorder="1" applyAlignment="1">
      <alignment horizontal="center" vertical="center"/>
    </xf>
    <xf numFmtId="49" fontId="13" fillId="0" borderId="88" xfId="0" applyNumberFormat="1" applyFont="1" applyBorder="1" applyAlignment="1">
      <alignment horizontal="center" vertical="center"/>
    </xf>
    <xf numFmtId="49" fontId="13" fillId="0" borderId="89" xfId="0" applyNumberFormat="1" applyFont="1" applyBorder="1" applyAlignment="1">
      <alignment horizontal="center" vertical="center"/>
    </xf>
    <xf numFmtId="49" fontId="13" fillId="0" borderId="90" xfId="0" applyNumberFormat="1" applyFont="1" applyBorder="1" applyAlignment="1">
      <alignment horizontal="center" vertical="center"/>
    </xf>
    <xf numFmtId="49" fontId="1" fillId="0" borderId="9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3" fillId="0" borderId="49" xfId="0" applyFont="1" applyBorder="1" applyAlignment="1">
      <alignment horizontal="center" vertical="center" wrapText="1"/>
    </xf>
    <xf numFmtId="0" fontId="14" fillId="26" borderId="50" xfId="0" applyFont="1" applyFill="1" applyBorder="1" applyAlignment="1">
      <alignment horizontal="center" vertical="center"/>
    </xf>
    <xf numFmtId="0" fontId="14" fillId="26" borderId="49" xfId="0" applyFont="1" applyFill="1" applyBorder="1" applyAlignment="1">
      <alignment horizontal="center" vertical="center"/>
    </xf>
    <xf numFmtId="0" fontId="13" fillId="26" borderId="50" xfId="0" applyFont="1" applyFill="1" applyBorder="1" applyAlignment="1">
      <alignment horizontal="center" vertical="center"/>
    </xf>
    <xf numFmtId="0" fontId="13" fillId="26" borderId="48" xfId="0" applyFont="1" applyFill="1" applyBorder="1" applyAlignment="1">
      <alignment horizontal="center" vertical="center" wrapText="1"/>
    </xf>
    <xf numFmtId="0" fontId="13" fillId="26" borderId="49" xfId="0" applyFont="1" applyFill="1" applyBorder="1" applyAlignment="1">
      <alignment horizontal="center" vertical="center" wrapText="1"/>
    </xf>
    <xf numFmtId="0" fontId="13" fillId="26" borderId="51" xfId="0" applyFont="1" applyFill="1" applyBorder="1" applyAlignment="1">
      <alignment horizontal="center" vertical="center"/>
    </xf>
    <xf numFmtId="0" fontId="13" fillId="26" borderId="47" xfId="0" applyFont="1" applyFill="1" applyBorder="1" applyAlignment="1">
      <alignment horizontal="center" vertical="center"/>
    </xf>
    <xf numFmtId="0" fontId="13" fillId="26" borderId="49" xfId="0" applyFont="1" applyFill="1" applyBorder="1" applyAlignment="1">
      <alignment horizontal="center" vertical="center"/>
    </xf>
    <xf numFmtId="0" fontId="14" fillId="26" borderId="47" xfId="0" applyFont="1" applyFill="1" applyBorder="1" applyAlignment="1">
      <alignment horizontal="center" vertical="center"/>
    </xf>
    <xf numFmtId="0" fontId="14" fillId="26" borderId="48" xfId="0" applyFont="1" applyFill="1" applyBorder="1" applyAlignment="1">
      <alignment horizontal="center" vertical="center"/>
    </xf>
    <xf numFmtId="0" fontId="14" fillId="26" borderId="79" xfId="0" applyFont="1" applyFill="1" applyBorder="1" applyAlignment="1">
      <alignment horizontal="center" vertical="center"/>
    </xf>
    <xf numFmtId="0" fontId="14" fillId="26" borderId="25" xfId="0" applyFont="1" applyFill="1" applyBorder="1" applyAlignment="1">
      <alignment horizontal="center" vertical="center"/>
    </xf>
    <xf numFmtId="0" fontId="14" fillId="26" borderId="25" xfId="0" applyFont="1" applyFill="1" applyBorder="1" applyAlignment="1">
      <alignment horizontal="center" vertical="center" wrapText="1"/>
    </xf>
    <xf numFmtId="0" fontId="14" fillId="26" borderId="70" xfId="0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14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26" borderId="33" xfId="0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4" fillId="0" borderId="83" xfId="0" applyFont="1" applyBorder="1" applyAlignment="1">
      <alignment vertical="center" textRotation="90"/>
    </xf>
    <xf numFmtId="0" fontId="13" fillId="0" borderId="86" xfId="0" applyFont="1" applyBorder="1" applyAlignment="1">
      <alignment vertical="center"/>
    </xf>
    <xf numFmtId="0" fontId="14" fillId="0" borderId="87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0" fontId="1" fillId="0" borderId="4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/>
    </xf>
    <xf numFmtId="187" fontId="1" fillId="0" borderId="22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87" fontId="1" fillId="0" borderId="3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4" fillId="0" borderId="93" xfId="0" applyFont="1" applyBorder="1"/>
    <xf numFmtId="0" fontId="1" fillId="0" borderId="94" xfId="0" applyFont="1" applyBorder="1" applyAlignment="1">
      <alignment vertical="center"/>
    </xf>
    <xf numFmtId="49" fontId="13" fillId="0" borderId="95" xfId="0" applyNumberFormat="1" applyFont="1" applyBorder="1" applyAlignment="1">
      <alignment horizontal="center" vertical="center"/>
    </xf>
    <xf numFmtId="49" fontId="1" fillId="0" borderId="95" xfId="0" applyNumberFormat="1" applyFont="1" applyBorder="1" applyAlignment="1">
      <alignment horizontal="center" vertical="center"/>
    </xf>
    <xf numFmtId="49" fontId="1" fillId="0" borderId="96" xfId="0" applyNumberFormat="1" applyFont="1" applyBorder="1" applyAlignment="1">
      <alignment horizontal="center" vertical="center"/>
    </xf>
    <xf numFmtId="49" fontId="1" fillId="0" borderId="97" xfId="0" applyNumberFormat="1" applyFont="1" applyBorder="1" applyAlignment="1">
      <alignment horizontal="center" vertical="center"/>
    </xf>
    <xf numFmtId="49" fontId="13" fillId="0" borderId="98" xfId="0" applyNumberFormat="1" applyFont="1" applyBorder="1" applyAlignment="1">
      <alignment horizontal="center" vertical="center"/>
    </xf>
    <xf numFmtId="49" fontId="13" fillId="0" borderId="92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38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indent="1"/>
    </xf>
    <xf numFmtId="49" fontId="1" fillId="0" borderId="2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/>
    </xf>
    <xf numFmtId="49" fontId="13" fillId="0" borderId="70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" fillId="0" borderId="55" xfId="0" applyFont="1" applyBorder="1"/>
    <xf numFmtId="0" fontId="4" fillId="0" borderId="0" xfId="0" quotePrefix="1" applyFont="1"/>
    <xf numFmtId="0" fontId="2" fillId="0" borderId="54" xfId="0" applyFont="1" applyBorder="1" applyAlignment="1">
      <alignment horizontal="left"/>
    </xf>
    <xf numFmtId="0" fontId="17" fillId="0" borderId="54" xfId="0" applyFont="1" applyBorder="1"/>
    <xf numFmtId="0" fontId="1" fillId="0" borderId="54" xfId="0" applyFont="1" applyBorder="1" applyAlignment="1">
      <alignment horizontal="center"/>
    </xf>
    <xf numFmtId="0" fontId="0" fillId="0" borderId="11" xfId="0" applyBorder="1" applyAlignment="1">
      <alignment vertical="center" textRotation="90"/>
    </xf>
    <xf numFmtId="0" fontId="4" fillId="0" borderId="13" xfId="0" applyFont="1" applyBorder="1" applyAlignment="1">
      <alignment vertical="center" textRotation="90"/>
    </xf>
    <xf numFmtId="0" fontId="1" fillId="0" borderId="36" xfId="0" applyFont="1" applyBorder="1" applyAlignment="1">
      <alignment vertical="center"/>
    </xf>
    <xf numFmtId="49" fontId="13" fillId="26" borderId="12" xfId="0" applyNumberFormat="1" applyFont="1" applyFill="1" applyBorder="1" applyAlignment="1">
      <alignment horizontal="center" vertical="center"/>
    </xf>
    <xf numFmtId="49" fontId="1" fillId="26" borderId="12" xfId="0" applyNumberFormat="1" applyFont="1" applyFill="1" applyBorder="1" applyAlignment="1">
      <alignment horizontal="center" vertical="center"/>
    </xf>
    <xf numFmtId="49" fontId="1" fillId="26" borderId="23" xfId="0" applyNumberFormat="1" applyFont="1" applyFill="1" applyBorder="1" applyAlignment="1">
      <alignment horizontal="center" vertical="center"/>
    </xf>
    <xf numFmtId="49" fontId="4" fillId="26" borderId="18" xfId="0" applyNumberFormat="1" applyFont="1" applyFill="1" applyBorder="1" applyAlignment="1">
      <alignment horizontal="center" vertical="center"/>
    </xf>
    <xf numFmtId="49" fontId="4" fillId="26" borderId="24" xfId="0" applyNumberFormat="1" applyFont="1" applyFill="1" applyBorder="1" applyAlignment="1">
      <alignment horizontal="center" vertical="center"/>
    </xf>
    <xf numFmtId="49" fontId="1" fillId="26" borderId="17" xfId="0" applyNumberFormat="1" applyFont="1" applyFill="1" applyBorder="1" applyAlignment="1">
      <alignment horizontal="center" vertical="center"/>
    </xf>
    <xf numFmtId="49" fontId="4" fillId="26" borderId="7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1" fillId="0" borderId="0" xfId="0" applyFont="1"/>
    <xf numFmtId="0" fontId="0" fillId="0" borderId="0" xfId="0"/>
    <xf numFmtId="0" fontId="4" fillId="0" borderId="57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center" vertical="center" textRotation="90"/>
    </xf>
    <xf numFmtId="0" fontId="0" fillId="0" borderId="63" xfId="0" applyBorder="1" applyAlignment="1">
      <alignment horizontal="center" vertical="center" textRotation="90"/>
    </xf>
    <xf numFmtId="0" fontId="0" fillId="0" borderId="43" xfId="0" applyBorder="1" applyAlignment="1">
      <alignment horizontal="center" vertical="center" textRotation="90"/>
    </xf>
    <xf numFmtId="188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50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textRotation="90"/>
    </xf>
    <xf numFmtId="0" fontId="14" fillId="0" borderId="0" xfId="0" applyFont="1" applyAlignment="1">
      <alignment wrapText="1"/>
    </xf>
    <xf numFmtId="188" fontId="14" fillId="0" borderId="0" xfId="0" applyNumberFormat="1" applyFont="1" applyAlignment="1">
      <alignment horizontal="right" shrinkToFit="1"/>
    </xf>
    <xf numFmtId="0" fontId="14" fillId="0" borderId="58" xfId="0" applyFont="1" applyBorder="1" applyAlignment="1">
      <alignment horizontal="center" vertical="center"/>
    </xf>
    <xf numFmtId="0" fontId="0" fillId="0" borderId="62" xfId="0" applyBorder="1"/>
    <xf numFmtId="0" fontId="14" fillId="0" borderId="64" xfId="0" applyFont="1" applyBorder="1" applyAlignment="1">
      <alignment horizontal="center" vertical="center" wrapText="1"/>
    </xf>
    <xf numFmtId="0" fontId="0" fillId="0" borderId="65" xfId="0" applyBorder="1"/>
    <xf numFmtId="0" fontId="0" fillId="0" borderId="66" xfId="0" applyBorder="1"/>
    <xf numFmtId="0" fontId="14" fillId="0" borderId="64" xfId="0" applyFont="1" applyBorder="1" applyAlignment="1">
      <alignment horizontal="center" vertical="center"/>
    </xf>
    <xf numFmtId="0" fontId="0" fillId="0" borderId="59" xfId="0" applyBorder="1"/>
    <xf numFmtId="0" fontId="14" fillId="0" borderId="58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187" fontId="14" fillId="0" borderId="32" xfId="0" applyNumberFormat="1" applyFont="1" applyBorder="1" applyAlignment="1">
      <alignment horizontal="center" vertical="center"/>
    </xf>
    <xf numFmtId="187" fontId="14" fillId="0" borderId="22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87" fontId="14" fillId="0" borderId="33" xfId="0" applyNumberFormat="1" applyFont="1" applyBorder="1" applyAlignment="1">
      <alignment horizontal="center" vertical="center"/>
    </xf>
    <xf numFmtId="0" fontId="4" fillId="0" borderId="93" xfId="0" applyFont="1" applyBorder="1" applyAlignment="1">
      <alignment vertical="center" textRotation="90"/>
    </xf>
    <xf numFmtId="0" fontId="13" fillId="0" borderId="94" xfId="0" applyFont="1" applyBorder="1" applyAlignment="1">
      <alignment vertical="center"/>
    </xf>
    <xf numFmtId="0" fontId="14" fillId="0" borderId="98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4" fillId="0" borderId="100" xfId="0" applyFont="1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117</xdr:row>
      <xdr:rowOff>57150</xdr:rowOff>
    </xdr:from>
    <xdr:to>
      <xdr:col>1</xdr:col>
      <xdr:colOff>2533650</xdr:colOff>
      <xdr:row>121</xdr:row>
      <xdr:rowOff>152398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3BBE5D-15E5-D7F6-A716-0A11D9C6B3E7}"/>
            </a:ext>
          </a:extLst>
        </xdr:cNvPr>
        <xdr:cNvSpPr txBox="1"/>
      </xdr:nvSpPr>
      <xdr:spPr>
        <a:xfrm>
          <a:off x="28575" y="21707475"/>
          <a:ext cx="2724150" cy="7810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bIns="0" rtlCol="0" anchor="b" anchorCtr="0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Disclaimer: </a:t>
          </a:r>
          <a:r>
            <a:rPr lang="th-TH" sz="900">
              <a:latin typeface="Arial" panose="020B0604020202020204" pitchFamily="34" charset="0"/>
            </a:rPr>
            <a:t>ตารางสรุปนี้จัดทำขึ้นโดยมีวัตถุประสงค์เพื่ออำนวยความสะดวกสำหรับใช้เป็นเครื่องช่วยในการปฏิบัติตามผังเมืองรวมเท่านั้น ผู้จัดทำไม่สามารถรับประกันได้ว่า ข้อมูลที่ให้ไว้ในตารางนี้จะถูกต้องสมบูรณ์ทั้งหมด ผู้ใช้ควรตรวจสอบจากกฎหมายต้นฉบับด้วย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0</xdr:col>
      <xdr:colOff>190500</xdr:colOff>
      <xdr:row>0</xdr:row>
      <xdr:rowOff>200025</xdr:rowOff>
    </xdr:to>
    <xdr:sp macro="" textlink="">
      <xdr:nvSpPr>
        <xdr:cNvPr id="3" name="Rectangle 457">
          <a:extLst>
            <a:ext uri="{FF2B5EF4-FFF2-40B4-BE49-F238E27FC236}">
              <a16:creationId xmlns:a16="http://schemas.microsoft.com/office/drawing/2014/main" id="{21E75412-6CEA-4015-A9AB-5E6708E86A11}"/>
            </a:ext>
          </a:extLst>
        </xdr:cNvPr>
        <xdr:cNvSpPr>
          <a:spLocks noChangeArrowheads="1"/>
        </xdr:cNvSpPr>
      </xdr:nvSpPr>
      <xdr:spPr bwMode="auto">
        <a:xfrm>
          <a:off x="19050" y="28575"/>
          <a:ext cx="1714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72</xdr:row>
      <xdr:rowOff>38100</xdr:rowOff>
    </xdr:from>
    <xdr:to>
      <xdr:col>1</xdr:col>
      <xdr:colOff>2505075</xdr:colOff>
      <xdr:row>76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A8A19E-BC76-460E-B334-02D12051E604}"/>
            </a:ext>
          </a:extLst>
        </xdr:cNvPr>
        <xdr:cNvSpPr txBox="1"/>
      </xdr:nvSpPr>
      <xdr:spPr>
        <a:xfrm>
          <a:off x="28575" y="13963650"/>
          <a:ext cx="2695575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bIns="0" rtlCol="0" anchor="b" anchorCtr="0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Disclaimer: </a:t>
          </a:r>
          <a:r>
            <a:rPr lang="th-TH" sz="900">
              <a:latin typeface="Arial" panose="020B0604020202020204" pitchFamily="34" charset="0"/>
            </a:rPr>
            <a:t>ตารางสรุปนี้จัดทำขึ้นโดยมีวัตถุประสงค์เพื่ออำนวยความสะดวกสำหรับใช้เป็นเครื่องช่วยในการปฏิบัติตามผังเมืองรวมเท่านั้น ผู้จัดทำไม่สามารถรับประกันได้ว่า ข้อมูลที่ให้ไว้ในตารางนี้จะถูกต้องสมบูรณ์ทั้งหมด ผู้ใช้ควรตรวจสอบจากกฎหมายต้นฉบับด้วย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0</xdr:col>
      <xdr:colOff>190500</xdr:colOff>
      <xdr:row>0</xdr:row>
      <xdr:rowOff>200025</xdr:rowOff>
    </xdr:to>
    <xdr:sp macro="" textlink="">
      <xdr:nvSpPr>
        <xdr:cNvPr id="3" name="Rectangle 457">
          <a:extLst>
            <a:ext uri="{FF2B5EF4-FFF2-40B4-BE49-F238E27FC236}">
              <a16:creationId xmlns:a16="http://schemas.microsoft.com/office/drawing/2014/main" id="{A6EA95BE-E44A-4163-9C93-D796FCF652D3}"/>
            </a:ext>
          </a:extLst>
        </xdr:cNvPr>
        <xdr:cNvSpPr>
          <a:spLocks noChangeArrowheads="1"/>
        </xdr:cNvSpPr>
      </xdr:nvSpPr>
      <xdr:spPr bwMode="auto">
        <a:xfrm>
          <a:off x="19050" y="28575"/>
          <a:ext cx="1714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35"/>
  <sheetViews>
    <sheetView tabSelected="1" workbookViewId="0">
      <pane xSplit="2" ySplit="6" topLeftCell="C7" activePane="bottomRight" state="frozen"/>
      <selection activeCell="U118" sqref="U118"/>
      <selection pane="topRight" activeCell="U118" sqref="U118"/>
      <selection pane="bottomLeft" activeCell="U118" sqref="U118"/>
      <selection pane="bottomRight"/>
    </sheetView>
  </sheetViews>
  <sheetFormatPr defaultRowHeight="12.75" x14ac:dyDescent="0.2"/>
  <cols>
    <col min="1" max="1" width="3.28515625" style="4" bestFit="1" customWidth="1"/>
    <col min="2" max="2" width="45.7109375" style="69" customWidth="1"/>
    <col min="3" max="5" width="7.7109375" style="68" customWidth="1"/>
    <col min="6" max="7" width="12" style="68" bestFit="1" customWidth="1"/>
    <col min="8" max="9" width="12.5703125" style="68" bestFit="1" customWidth="1"/>
    <col min="10" max="11" width="12" style="68" customWidth="1"/>
    <col min="12" max="13" width="7.7109375" style="68" customWidth="1"/>
    <col min="14" max="15" width="12.28515625" style="68" customWidth="1"/>
    <col min="16" max="16" width="8.42578125" style="68" customWidth="1"/>
    <col min="17" max="17" width="7.85546875" style="68" bestFit="1" customWidth="1"/>
    <col min="18" max="18" width="12" style="68" customWidth="1"/>
    <col min="19" max="20" width="7.7109375" style="68" customWidth="1"/>
    <col min="21" max="22" width="7.7109375" style="68" bestFit="1" customWidth="1"/>
    <col min="23" max="23" width="11.42578125" style="68" customWidth="1"/>
    <col min="24" max="24" width="8.5703125" style="68" hidden="1" customWidth="1"/>
    <col min="25" max="16384" width="9.140625" style="69"/>
  </cols>
  <sheetData>
    <row r="1" spans="1:24" ht="18.95" customHeight="1" x14ac:dyDescent="0.25">
      <c r="A1" s="567"/>
      <c r="B1" s="16" t="s">
        <v>55</v>
      </c>
      <c r="V1" s="592">
        <v>44986</v>
      </c>
      <c r="W1" s="593"/>
    </row>
    <row r="2" spans="1:24" ht="13.5" thickBot="1" x14ac:dyDescent="0.25">
      <c r="A2" s="42"/>
      <c r="B2" s="1"/>
    </row>
    <row r="3" spans="1:24" ht="38.25" customHeight="1" x14ac:dyDescent="0.2">
      <c r="A3" s="600"/>
      <c r="B3" s="601"/>
      <c r="C3" s="602" t="s">
        <v>24</v>
      </c>
      <c r="D3" s="595"/>
      <c r="E3" s="595"/>
      <c r="F3" s="595"/>
      <c r="G3" s="594" t="s">
        <v>26</v>
      </c>
      <c r="H3" s="595"/>
      <c r="I3" s="595"/>
      <c r="J3" s="594" t="s">
        <v>28</v>
      </c>
      <c r="K3" s="595"/>
      <c r="L3" s="594" t="s">
        <v>30</v>
      </c>
      <c r="M3" s="595"/>
      <c r="N3" s="595"/>
      <c r="O3" s="603"/>
      <c r="P3" s="80" t="s">
        <v>32</v>
      </c>
      <c r="Q3" s="81" t="s">
        <v>56</v>
      </c>
      <c r="R3" s="84" t="s">
        <v>59</v>
      </c>
      <c r="S3" s="594" t="s">
        <v>33</v>
      </c>
      <c r="T3" s="595"/>
      <c r="U3" s="595"/>
      <c r="V3" s="596"/>
      <c r="W3" s="86" t="s">
        <v>60</v>
      </c>
      <c r="X3" s="95" t="s">
        <v>87</v>
      </c>
    </row>
    <row r="4" spans="1:24" s="70" customFormat="1" ht="38.25" customHeight="1" x14ac:dyDescent="0.2">
      <c r="A4" s="610" t="s">
        <v>52</v>
      </c>
      <c r="B4" s="611"/>
      <c r="C4" s="609" t="s">
        <v>25</v>
      </c>
      <c r="D4" s="605"/>
      <c r="E4" s="605"/>
      <c r="F4" s="605"/>
      <c r="G4" s="607" t="s">
        <v>27</v>
      </c>
      <c r="H4" s="608"/>
      <c r="I4" s="608"/>
      <c r="J4" s="607" t="s">
        <v>29</v>
      </c>
      <c r="K4" s="608"/>
      <c r="L4" s="604" t="s">
        <v>31</v>
      </c>
      <c r="M4" s="605"/>
      <c r="N4" s="605"/>
      <c r="O4" s="606"/>
      <c r="P4" s="82" t="s">
        <v>58</v>
      </c>
      <c r="Q4" s="83" t="s">
        <v>57</v>
      </c>
      <c r="R4" s="79" t="s">
        <v>79</v>
      </c>
      <c r="S4" s="597" t="s">
        <v>34</v>
      </c>
      <c r="T4" s="598"/>
      <c r="U4" s="598"/>
      <c r="V4" s="599"/>
      <c r="W4" s="87" t="s">
        <v>61</v>
      </c>
      <c r="X4" s="96" t="s">
        <v>86</v>
      </c>
    </row>
    <row r="5" spans="1:24" hidden="1" x14ac:dyDescent="0.2">
      <c r="A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88"/>
      <c r="X5" s="97"/>
    </row>
    <row r="6" spans="1:24" ht="15.75" thickBot="1" x14ac:dyDescent="0.3">
      <c r="A6" s="49" t="s">
        <v>51</v>
      </c>
      <c r="B6" s="71"/>
      <c r="C6" s="14" t="s">
        <v>0</v>
      </c>
      <c r="D6" s="14" t="s">
        <v>68</v>
      </c>
      <c r="E6" s="14" t="s">
        <v>1</v>
      </c>
      <c r="F6" s="23" t="s">
        <v>2</v>
      </c>
      <c r="G6" s="13" t="s">
        <v>3</v>
      </c>
      <c r="H6" s="14" t="s">
        <v>4</v>
      </c>
      <c r="I6" s="23" t="s">
        <v>5</v>
      </c>
      <c r="J6" s="13" t="s">
        <v>6</v>
      </c>
      <c r="K6" s="14" t="s">
        <v>7</v>
      </c>
      <c r="L6" s="13" t="s">
        <v>8</v>
      </c>
      <c r="M6" s="14" t="s">
        <v>9</v>
      </c>
      <c r="N6" s="14" t="s">
        <v>10</v>
      </c>
      <c r="O6" s="15" t="s">
        <v>11</v>
      </c>
      <c r="P6" s="13" t="s">
        <v>12</v>
      </c>
      <c r="Q6" s="14" t="s">
        <v>13</v>
      </c>
      <c r="R6" s="18" t="s">
        <v>14</v>
      </c>
      <c r="S6" s="140" t="s">
        <v>15</v>
      </c>
      <c r="T6" s="14" t="s">
        <v>16</v>
      </c>
      <c r="U6" s="141" t="s">
        <v>84</v>
      </c>
      <c r="V6" s="15" t="s">
        <v>17</v>
      </c>
      <c r="W6" s="89" t="s">
        <v>18</v>
      </c>
      <c r="X6" s="89" t="s">
        <v>85</v>
      </c>
    </row>
    <row r="7" spans="1:24" ht="13.5" customHeight="1" x14ac:dyDescent="0.2">
      <c r="A7" s="61"/>
      <c r="B7" s="197" t="s">
        <v>48</v>
      </c>
      <c r="C7" s="199" t="s">
        <v>191</v>
      </c>
      <c r="D7" s="199" t="s">
        <v>23</v>
      </c>
      <c r="E7" s="199">
        <v>3</v>
      </c>
      <c r="F7" s="200">
        <v>3</v>
      </c>
      <c r="G7" s="201">
        <v>3</v>
      </c>
      <c r="H7" s="199">
        <v>3</v>
      </c>
      <c r="I7" s="200">
        <v>3</v>
      </c>
      <c r="J7" s="201">
        <v>3</v>
      </c>
      <c r="K7" s="200">
        <v>3</v>
      </c>
      <c r="L7" s="201">
        <v>3</v>
      </c>
      <c r="M7" s="199">
        <v>3</v>
      </c>
      <c r="N7" s="199">
        <v>3</v>
      </c>
      <c r="O7" s="200">
        <v>3</v>
      </c>
      <c r="P7" s="202"/>
      <c r="Q7" s="199" t="s">
        <v>192</v>
      </c>
      <c r="R7" s="200">
        <v>3</v>
      </c>
      <c r="S7" s="201" t="s">
        <v>23</v>
      </c>
      <c r="T7" s="199">
        <v>3</v>
      </c>
      <c r="U7" s="203" t="s">
        <v>23</v>
      </c>
      <c r="V7" s="200">
        <v>3</v>
      </c>
      <c r="W7" s="204" t="s">
        <v>174</v>
      </c>
      <c r="X7" s="169" t="s">
        <v>88</v>
      </c>
    </row>
    <row r="8" spans="1:24" ht="13.5" customHeight="1" thickBot="1" x14ac:dyDescent="0.25">
      <c r="A8" s="571"/>
      <c r="B8" s="128" t="s">
        <v>62</v>
      </c>
      <c r="C8" s="205"/>
      <c r="D8" s="205" t="s">
        <v>23</v>
      </c>
      <c r="E8" s="205"/>
      <c r="F8" s="206"/>
      <c r="G8" s="207"/>
      <c r="H8" s="205"/>
      <c r="I8" s="206"/>
      <c r="J8" s="207"/>
      <c r="K8" s="206"/>
      <c r="L8" s="207"/>
      <c r="M8" s="205"/>
      <c r="N8" s="205"/>
      <c r="O8" s="206"/>
      <c r="P8" s="208"/>
      <c r="Q8" s="205" t="s">
        <v>142</v>
      </c>
      <c r="R8" s="206"/>
      <c r="S8" s="207"/>
      <c r="T8" s="205"/>
      <c r="U8" s="209" t="s">
        <v>23</v>
      </c>
      <c r="V8" s="206"/>
      <c r="W8" s="210"/>
      <c r="X8" s="171" t="s">
        <v>88</v>
      </c>
    </row>
    <row r="9" spans="1:24" ht="13.5" customHeight="1" thickBot="1" x14ac:dyDescent="0.25">
      <c r="A9" s="572"/>
      <c r="B9" s="41" t="s">
        <v>36</v>
      </c>
      <c r="C9" s="292"/>
      <c r="D9" s="292" t="s">
        <v>23</v>
      </c>
      <c r="E9" s="292"/>
      <c r="F9" s="294"/>
      <c r="G9" s="293"/>
      <c r="H9" s="292"/>
      <c r="I9" s="294"/>
      <c r="J9" s="293"/>
      <c r="K9" s="292"/>
      <c r="L9" s="293"/>
      <c r="M9" s="292"/>
      <c r="N9" s="292"/>
      <c r="O9" s="292"/>
      <c r="P9" s="293"/>
      <c r="Q9" s="292"/>
      <c r="R9" s="295"/>
      <c r="S9" s="293" t="s">
        <v>23</v>
      </c>
      <c r="T9" s="292"/>
      <c r="U9" s="296"/>
      <c r="V9" s="295"/>
      <c r="W9" s="559" t="s">
        <v>23</v>
      </c>
      <c r="X9" s="168" t="s">
        <v>88</v>
      </c>
    </row>
    <row r="10" spans="1:24" ht="13.5" customHeight="1" x14ac:dyDescent="0.2">
      <c r="A10" s="588" t="s">
        <v>93</v>
      </c>
      <c r="B10" s="531" t="s">
        <v>152</v>
      </c>
      <c r="C10" s="199" t="s">
        <v>23</v>
      </c>
      <c r="D10" s="199" t="s">
        <v>23</v>
      </c>
      <c r="E10" s="199" t="s">
        <v>23</v>
      </c>
      <c r="F10" s="200" t="s">
        <v>23</v>
      </c>
      <c r="G10" s="201" t="s">
        <v>23</v>
      </c>
      <c r="H10" s="199" t="s">
        <v>23</v>
      </c>
      <c r="I10" s="200" t="s">
        <v>23</v>
      </c>
      <c r="J10" s="201" t="s">
        <v>23</v>
      </c>
      <c r="K10" s="199" t="s">
        <v>23</v>
      </c>
      <c r="L10" s="201" t="s">
        <v>23</v>
      </c>
      <c r="M10" s="199" t="s">
        <v>23</v>
      </c>
      <c r="N10" s="199" t="s">
        <v>23</v>
      </c>
      <c r="O10" s="199" t="s">
        <v>23</v>
      </c>
      <c r="P10" s="201"/>
      <c r="Q10" s="203"/>
      <c r="R10" s="211"/>
      <c r="S10" s="201" t="s">
        <v>23</v>
      </c>
      <c r="T10" s="199" t="s">
        <v>23</v>
      </c>
      <c r="U10" s="203" t="s">
        <v>23</v>
      </c>
      <c r="V10" s="211" t="s">
        <v>23</v>
      </c>
      <c r="W10" s="204" t="s">
        <v>23</v>
      </c>
      <c r="X10" s="168" t="s">
        <v>88</v>
      </c>
    </row>
    <row r="11" spans="1:24" ht="13.5" customHeight="1" x14ac:dyDescent="0.2">
      <c r="A11" s="589"/>
      <c r="B11" s="165" t="s">
        <v>101</v>
      </c>
      <c r="C11" s="212"/>
      <c r="D11" s="212"/>
      <c r="E11" s="212"/>
      <c r="F11" s="213"/>
      <c r="G11" s="214"/>
      <c r="H11" s="212"/>
      <c r="I11" s="213"/>
      <c r="J11" s="214" t="s">
        <v>23</v>
      </c>
      <c r="K11" s="212" t="s">
        <v>23</v>
      </c>
      <c r="L11" s="214" t="s">
        <v>23</v>
      </c>
      <c r="M11" s="212" t="s">
        <v>23</v>
      </c>
      <c r="N11" s="212" t="s">
        <v>23</v>
      </c>
      <c r="O11" s="212" t="s">
        <v>23</v>
      </c>
      <c r="P11" s="214"/>
      <c r="Q11" s="215"/>
      <c r="R11" s="216"/>
      <c r="S11" s="214" t="s">
        <v>23</v>
      </c>
      <c r="T11" s="212"/>
      <c r="U11" s="215"/>
      <c r="V11" s="216"/>
      <c r="W11" s="217" t="s">
        <v>23</v>
      </c>
      <c r="X11" s="172" t="s">
        <v>88</v>
      </c>
    </row>
    <row r="12" spans="1:24" ht="13.5" customHeight="1" x14ac:dyDescent="0.2">
      <c r="A12" s="589"/>
      <c r="B12" s="130" t="s">
        <v>69</v>
      </c>
      <c r="C12" s="218" t="s">
        <v>23</v>
      </c>
      <c r="D12" s="218" t="s">
        <v>23</v>
      </c>
      <c r="E12" s="212" t="s">
        <v>23</v>
      </c>
      <c r="F12" s="213" t="s">
        <v>23</v>
      </c>
      <c r="G12" s="214" t="s">
        <v>23</v>
      </c>
      <c r="H12" s="212" t="s">
        <v>23</v>
      </c>
      <c r="I12" s="213" t="s">
        <v>23</v>
      </c>
      <c r="J12" s="214" t="s">
        <v>23</v>
      </c>
      <c r="K12" s="212" t="s">
        <v>23</v>
      </c>
      <c r="L12" s="214" t="s">
        <v>23</v>
      </c>
      <c r="M12" s="212" t="s">
        <v>23</v>
      </c>
      <c r="N12" s="212" t="s">
        <v>23</v>
      </c>
      <c r="O12" s="212" t="s">
        <v>23</v>
      </c>
      <c r="P12" s="214"/>
      <c r="Q12" s="215"/>
      <c r="R12" s="216"/>
      <c r="S12" s="214" t="s">
        <v>23</v>
      </c>
      <c r="T12" s="212" t="s">
        <v>23</v>
      </c>
      <c r="U12" s="215" t="s">
        <v>23</v>
      </c>
      <c r="V12" s="216" t="s">
        <v>23</v>
      </c>
      <c r="W12" s="217" t="s">
        <v>23</v>
      </c>
      <c r="X12" s="172" t="s">
        <v>88</v>
      </c>
    </row>
    <row r="13" spans="1:24" ht="13.5" customHeight="1" x14ac:dyDescent="0.2">
      <c r="A13" s="589"/>
      <c r="B13" s="139" t="s">
        <v>49</v>
      </c>
      <c r="C13" s="218"/>
      <c r="D13" s="218"/>
      <c r="E13" s="212"/>
      <c r="F13" s="213"/>
      <c r="G13" s="214"/>
      <c r="H13" s="212"/>
      <c r="I13" s="213"/>
      <c r="J13" s="214" t="s">
        <v>23</v>
      </c>
      <c r="K13" s="212" t="s">
        <v>23</v>
      </c>
      <c r="L13" s="214" t="s">
        <v>23</v>
      </c>
      <c r="M13" s="212" t="s">
        <v>23</v>
      </c>
      <c r="N13" s="212" t="s">
        <v>23</v>
      </c>
      <c r="O13" s="212" t="s">
        <v>23</v>
      </c>
      <c r="P13" s="214"/>
      <c r="Q13" s="215"/>
      <c r="R13" s="216"/>
      <c r="S13" s="214" t="s">
        <v>23</v>
      </c>
      <c r="T13" s="212"/>
      <c r="U13" s="215"/>
      <c r="V13" s="216"/>
      <c r="W13" s="217" t="s">
        <v>23</v>
      </c>
      <c r="X13" s="172" t="s">
        <v>88</v>
      </c>
    </row>
    <row r="14" spans="1:24" ht="13.5" customHeight="1" x14ac:dyDescent="0.2">
      <c r="A14" s="589"/>
      <c r="B14" s="139" t="s">
        <v>72</v>
      </c>
      <c r="C14" s="218"/>
      <c r="D14" s="218"/>
      <c r="E14" s="212"/>
      <c r="F14" s="213"/>
      <c r="G14" s="214"/>
      <c r="H14" s="212"/>
      <c r="I14" s="213"/>
      <c r="J14" s="214" t="s">
        <v>23</v>
      </c>
      <c r="K14" s="212" t="s">
        <v>23</v>
      </c>
      <c r="L14" s="214" t="s">
        <v>23</v>
      </c>
      <c r="M14" s="212" t="s">
        <v>23</v>
      </c>
      <c r="N14" s="212" t="s">
        <v>23</v>
      </c>
      <c r="O14" s="212" t="s">
        <v>23</v>
      </c>
      <c r="P14" s="214"/>
      <c r="Q14" s="215"/>
      <c r="R14" s="216"/>
      <c r="S14" s="214" t="s">
        <v>23</v>
      </c>
      <c r="T14" s="212"/>
      <c r="U14" s="215"/>
      <c r="V14" s="216"/>
      <c r="W14" s="217" t="s">
        <v>23</v>
      </c>
      <c r="X14" s="172"/>
    </row>
    <row r="15" spans="1:24" ht="13.5" customHeight="1" thickBot="1" x14ac:dyDescent="0.25">
      <c r="A15" s="589"/>
      <c r="B15" s="425" t="s">
        <v>255</v>
      </c>
      <c r="C15" s="218"/>
      <c r="D15" s="218"/>
      <c r="E15" s="212"/>
      <c r="F15" s="213"/>
      <c r="G15" s="214"/>
      <c r="H15" s="212"/>
      <c r="I15" s="213"/>
      <c r="J15" s="214"/>
      <c r="K15" s="212"/>
      <c r="L15" s="214"/>
      <c r="M15" s="212"/>
      <c r="N15" s="212"/>
      <c r="O15" s="212"/>
      <c r="P15" s="214"/>
      <c r="Q15" s="215"/>
      <c r="R15" s="216"/>
      <c r="S15" s="214" t="s">
        <v>23</v>
      </c>
      <c r="T15" s="212"/>
      <c r="U15" s="215"/>
      <c r="V15" s="216"/>
      <c r="W15" s="217" t="s">
        <v>23</v>
      </c>
      <c r="X15" s="172" t="s">
        <v>88</v>
      </c>
    </row>
    <row r="16" spans="1:24" ht="13.5" customHeight="1" x14ac:dyDescent="0.2">
      <c r="A16" s="44"/>
      <c r="B16" s="564" t="s">
        <v>204</v>
      </c>
      <c r="C16" s="219" t="s">
        <v>23</v>
      </c>
      <c r="D16" s="219" t="s">
        <v>23</v>
      </c>
      <c r="E16" s="219" t="s">
        <v>23</v>
      </c>
      <c r="F16" s="220" t="s">
        <v>23</v>
      </c>
      <c r="G16" s="221" t="s">
        <v>23</v>
      </c>
      <c r="H16" s="219" t="s">
        <v>23</v>
      </c>
      <c r="I16" s="220" t="s">
        <v>23</v>
      </c>
      <c r="J16" s="221" t="s">
        <v>23</v>
      </c>
      <c r="K16" s="219" t="s">
        <v>23</v>
      </c>
      <c r="L16" s="221" t="s">
        <v>23</v>
      </c>
      <c r="M16" s="219" t="s">
        <v>23</v>
      </c>
      <c r="N16" s="219" t="s">
        <v>23</v>
      </c>
      <c r="O16" s="219" t="s">
        <v>23</v>
      </c>
      <c r="P16" s="221" t="s">
        <v>23</v>
      </c>
      <c r="Q16" s="222" t="s">
        <v>23</v>
      </c>
      <c r="R16" s="223" t="s">
        <v>23</v>
      </c>
      <c r="S16" s="221"/>
      <c r="T16" s="222"/>
      <c r="U16" s="222"/>
      <c r="V16" s="223"/>
      <c r="W16" s="223"/>
      <c r="X16" s="173" t="s">
        <v>23</v>
      </c>
    </row>
    <row r="17" spans="1:24" ht="13.5" customHeight="1" thickBot="1" x14ac:dyDescent="0.25">
      <c r="A17" s="6"/>
      <c r="B17" s="41" t="s">
        <v>22</v>
      </c>
      <c r="C17" s="227">
        <v>4</v>
      </c>
      <c r="D17" s="227">
        <v>4</v>
      </c>
      <c r="E17" s="224">
        <v>4</v>
      </c>
      <c r="F17" s="315">
        <v>4</v>
      </c>
      <c r="G17" s="225">
        <v>4</v>
      </c>
      <c r="H17" s="224">
        <v>4</v>
      </c>
      <c r="I17" s="315">
        <v>4</v>
      </c>
      <c r="J17" s="225">
        <v>4</v>
      </c>
      <c r="K17" s="224">
        <v>4</v>
      </c>
      <c r="L17" s="225">
        <v>4</v>
      </c>
      <c r="M17" s="224">
        <v>4</v>
      </c>
      <c r="N17" s="224">
        <v>4</v>
      </c>
      <c r="O17" s="224">
        <v>4</v>
      </c>
      <c r="P17" s="226" t="s">
        <v>23</v>
      </c>
      <c r="Q17" s="227" t="s">
        <v>23</v>
      </c>
      <c r="R17" s="558" t="s">
        <v>23</v>
      </c>
      <c r="S17" s="225">
        <v>4</v>
      </c>
      <c r="T17" s="556">
        <v>4</v>
      </c>
      <c r="U17" s="556">
        <v>4</v>
      </c>
      <c r="V17" s="228">
        <v>4</v>
      </c>
      <c r="W17" s="228">
        <v>4</v>
      </c>
      <c r="X17" s="174" t="s">
        <v>23</v>
      </c>
    </row>
    <row r="18" spans="1:24" ht="13.5" customHeight="1" thickBot="1" x14ac:dyDescent="0.25">
      <c r="A18" s="94"/>
      <c r="B18" s="40" t="s">
        <v>19</v>
      </c>
      <c r="C18" s="278" t="s">
        <v>23</v>
      </c>
      <c r="D18" s="278" t="s">
        <v>23</v>
      </c>
      <c r="E18" s="278" t="s">
        <v>175</v>
      </c>
      <c r="F18" s="479" t="s">
        <v>159</v>
      </c>
      <c r="G18" s="208">
        <v>1.1599999999999999</v>
      </c>
      <c r="H18" s="278">
        <v>1.1599999999999999</v>
      </c>
      <c r="I18" s="479" t="s">
        <v>160</v>
      </c>
      <c r="J18" s="208" t="s">
        <v>160</v>
      </c>
      <c r="K18" s="278" t="s">
        <v>160</v>
      </c>
      <c r="L18" s="208"/>
      <c r="M18" s="278"/>
      <c r="N18" s="278"/>
      <c r="O18" s="278"/>
      <c r="P18" s="208" t="s">
        <v>23</v>
      </c>
      <c r="Q18" s="278" t="s">
        <v>23</v>
      </c>
      <c r="R18" s="285" t="s">
        <v>23</v>
      </c>
      <c r="S18" s="208" t="s">
        <v>23</v>
      </c>
      <c r="T18" s="278" t="s">
        <v>23</v>
      </c>
      <c r="U18" s="284" t="s">
        <v>23</v>
      </c>
      <c r="V18" s="479" t="s">
        <v>175</v>
      </c>
      <c r="W18" s="286" t="s">
        <v>46</v>
      </c>
      <c r="X18" s="169" t="s">
        <v>88</v>
      </c>
    </row>
    <row r="19" spans="1:24" s="4" customFormat="1" ht="13.5" customHeight="1" thickBot="1" x14ac:dyDescent="0.25">
      <c r="A19" s="299"/>
      <c r="B19" s="41" t="s">
        <v>20</v>
      </c>
      <c r="C19" s="224" t="s">
        <v>23</v>
      </c>
      <c r="D19" s="224" t="s">
        <v>23</v>
      </c>
      <c r="E19" s="224" t="s">
        <v>23</v>
      </c>
      <c r="F19" s="315" t="s">
        <v>176</v>
      </c>
      <c r="G19" s="225" t="s">
        <v>176</v>
      </c>
      <c r="H19" s="224" t="s">
        <v>177</v>
      </c>
      <c r="I19" s="256" t="s">
        <v>176</v>
      </c>
      <c r="J19" s="226" t="s">
        <v>178</v>
      </c>
      <c r="K19" s="224"/>
      <c r="L19" s="300"/>
      <c r="M19" s="227"/>
      <c r="N19" s="227"/>
      <c r="O19" s="224"/>
      <c r="P19" s="225" t="s">
        <v>23</v>
      </c>
      <c r="Q19" s="224" t="s">
        <v>23</v>
      </c>
      <c r="R19" s="228" t="s">
        <v>23</v>
      </c>
      <c r="S19" s="225" t="s">
        <v>23</v>
      </c>
      <c r="T19" s="224" t="s">
        <v>23</v>
      </c>
      <c r="U19" s="258" t="s">
        <v>23</v>
      </c>
      <c r="V19" s="228" t="s">
        <v>23</v>
      </c>
      <c r="W19" s="297" t="s">
        <v>23</v>
      </c>
      <c r="X19" s="169" t="s">
        <v>88</v>
      </c>
    </row>
    <row r="20" spans="1:24" s="4" customFormat="1" ht="13.5" customHeight="1" x14ac:dyDescent="0.2">
      <c r="A20" s="589" t="s">
        <v>37</v>
      </c>
      <c r="B20" s="565" t="s">
        <v>207</v>
      </c>
      <c r="C20" s="233" t="s">
        <v>104</v>
      </c>
      <c r="D20" s="233" t="s">
        <v>104</v>
      </c>
      <c r="E20" s="205"/>
      <c r="F20" s="206"/>
      <c r="G20" s="207"/>
      <c r="H20" s="205"/>
      <c r="I20" s="206"/>
      <c r="J20" s="207"/>
      <c r="K20" s="206"/>
      <c r="L20" s="207"/>
      <c r="M20" s="205"/>
      <c r="N20" s="205"/>
      <c r="O20" s="206"/>
      <c r="P20" s="207" t="s">
        <v>23</v>
      </c>
      <c r="Q20" s="205" t="s">
        <v>23</v>
      </c>
      <c r="R20" s="206" t="s">
        <v>23</v>
      </c>
      <c r="S20" s="207" t="s">
        <v>23</v>
      </c>
      <c r="T20" s="209">
        <v>1.1399999999999999</v>
      </c>
      <c r="U20" s="209" t="s">
        <v>23</v>
      </c>
      <c r="V20" s="234">
        <v>1.1200000000000001</v>
      </c>
      <c r="W20" s="234" t="s">
        <v>23</v>
      </c>
      <c r="X20" s="170" t="s">
        <v>23</v>
      </c>
    </row>
    <row r="21" spans="1:24" s="4" customFormat="1" ht="13.5" customHeight="1" x14ac:dyDescent="0.2">
      <c r="A21" s="590"/>
      <c r="B21" s="565" t="s">
        <v>208</v>
      </c>
      <c r="C21" s="205">
        <v>1.1200000000000001</v>
      </c>
      <c r="D21" s="205" t="s">
        <v>23</v>
      </c>
      <c r="E21" s="205" t="s">
        <v>185</v>
      </c>
      <c r="F21" s="206"/>
      <c r="G21" s="207"/>
      <c r="H21" s="205"/>
      <c r="I21" s="206"/>
      <c r="J21" s="207"/>
      <c r="K21" s="206"/>
      <c r="L21" s="207"/>
      <c r="M21" s="205"/>
      <c r="N21" s="205"/>
      <c r="O21" s="206"/>
      <c r="P21" s="207" t="s">
        <v>23</v>
      </c>
      <c r="Q21" s="205" t="s">
        <v>23</v>
      </c>
      <c r="R21" s="206" t="s">
        <v>23</v>
      </c>
      <c r="S21" s="207" t="s">
        <v>23</v>
      </c>
      <c r="T21" s="209" t="s">
        <v>23</v>
      </c>
      <c r="U21" s="209" t="s">
        <v>23</v>
      </c>
      <c r="V21" s="234" t="s">
        <v>23</v>
      </c>
      <c r="W21" s="234" t="s">
        <v>23</v>
      </c>
      <c r="X21" s="170" t="s">
        <v>23</v>
      </c>
    </row>
    <row r="22" spans="1:24" ht="13.5" customHeight="1" x14ac:dyDescent="0.2">
      <c r="A22" s="590"/>
      <c r="B22" s="565" t="s">
        <v>209</v>
      </c>
      <c r="C22" s="205" t="s">
        <v>23</v>
      </c>
      <c r="D22" s="205" t="s">
        <v>23</v>
      </c>
      <c r="E22" s="205" t="s">
        <v>185</v>
      </c>
      <c r="F22" s="206">
        <v>1.1200000000000001</v>
      </c>
      <c r="G22" s="207"/>
      <c r="H22" s="205"/>
      <c r="I22" s="206"/>
      <c r="J22" s="207"/>
      <c r="K22" s="206"/>
      <c r="L22" s="207"/>
      <c r="M22" s="205"/>
      <c r="N22" s="205"/>
      <c r="O22" s="206"/>
      <c r="P22" s="207" t="s">
        <v>23</v>
      </c>
      <c r="Q22" s="205" t="s">
        <v>23</v>
      </c>
      <c r="R22" s="206" t="s">
        <v>23</v>
      </c>
      <c r="S22" s="207" t="s">
        <v>23</v>
      </c>
      <c r="T22" s="209" t="s">
        <v>23</v>
      </c>
      <c r="U22" s="209" t="s">
        <v>23</v>
      </c>
      <c r="V22" s="234" t="s">
        <v>23</v>
      </c>
      <c r="W22" s="234" t="s">
        <v>23</v>
      </c>
      <c r="X22" s="170" t="s">
        <v>23</v>
      </c>
    </row>
    <row r="23" spans="1:24" ht="13.5" customHeight="1" x14ac:dyDescent="0.2">
      <c r="A23" s="590"/>
      <c r="B23" s="565" t="s">
        <v>210</v>
      </c>
      <c r="C23" s="205" t="s">
        <v>23</v>
      </c>
      <c r="D23" s="205" t="s">
        <v>23</v>
      </c>
      <c r="E23" s="205">
        <v>1.1200000000000001</v>
      </c>
      <c r="F23" s="206" t="s">
        <v>161</v>
      </c>
      <c r="G23" s="207"/>
      <c r="H23" s="205"/>
      <c r="I23" s="206"/>
      <c r="J23" s="207"/>
      <c r="K23" s="206"/>
      <c r="L23" s="207"/>
      <c r="M23" s="205"/>
      <c r="N23" s="205"/>
      <c r="O23" s="206"/>
      <c r="P23" s="207" t="s">
        <v>23</v>
      </c>
      <c r="Q23" s="205" t="s">
        <v>23</v>
      </c>
      <c r="R23" s="206" t="s">
        <v>23</v>
      </c>
      <c r="S23" s="207" t="s">
        <v>23</v>
      </c>
      <c r="T23" s="209" t="s">
        <v>23</v>
      </c>
      <c r="U23" s="209" t="s">
        <v>23</v>
      </c>
      <c r="V23" s="234" t="s">
        <v>23</v>
      </c>
      <c r="W23" s="234" t="s">
        <v>23</v>
      </c>
      <c r="X23" s="170" t="s">
        <v>88</v>
      </c>
    </row>
    <row r="24" spans="1:24" ht="13.5" customHeight="1" x14ac:dyDescent="0.2">
      <c r="A24" s="590"/>
      <c r="B24" s="565" t="s">
        <v>211</v>
      </c>
      <c r="C24" s="205" t="s">
        <v>23</v>
      </c>
      <c r="D24" s="205" t="s">
        <v>23</v>
      </c>
      <c r="E24" s="205" t="s">
        <v>23</v>
      </c>
      <c r="F24" s="206"/>
      <c r="G24" s="207"/>
      <c r="H24" s="205"/>
      <c r="I24" s="206"/>
      <c r="J24" s="207"/>
      <c r="K24" s="206"/>
      <c r="L24" s="207"/>
      <c r="M24" s="205"/>
      <c r="N24" s="205"/>
      <c r="O24" s="206"/>
      <c r="P24" s="207" t="s">
        <v>23</v>
      </c>
      <c r="Q24" s="205" t="s">
        <v>23</v>
      </c>
      <c r="R24" s="206" t="s">
        <v>23</v>
      </c>
      <c r="S24" s="207" t="s">
        <v>23</v>
      </c>
      <c r="T24" s="209" t="s">
        <v>23</v>
      </c>
      <c r="U24" s="209" t="s">
        <v>23</v>
      </c>
      <c r="V24" s="234" t="s">
        <v>23</v>
      </c>
      <c r="W24" s="234" t="s">
        <v>23</v>
      </c>
      <c r="X24" s="170" t="s">
        <v>88</v>
      </c>
    </row>
    <row r="25" spans="1:24" ht="13.5" customHeight="1" x14ac:dyDescent="0.2">
      <c r="A25" s="590"/>
      <c r="B25" s="565" t="s">
        <v>205</v>
      </c>
      <c r="C25" s="205" t="s">
        <v>23</v>
      </c>
      <c r="D25" s="205" t="s">
        <v>23</v>
      </c>
      <c r="E25" s="205" t="s">
        <v>23</v>
      </c>
      <c r="F25" s="206" t="s">
        <v>23</v>
      </c>
      <c r="G25" s="207" t="s">
        <v>23</v>
      </c>
      <c r="H25" s="205" t="s">
        <v>23</v>
      </c>
      <c r="I25" s="206" t="s">
        <v>23</v>
      </c>
      <c r="J25" s="207" t="s">
        <v>23</v>
      </c>
      <c r="K25" s="206" t="s">
        <v>23</v>
      </c>
      <c r="L25" s="207" t="s">
        <v>23</v>
      </c>
      <c r="M25" s="205" t="s">
        <v>23</v>
      </c>
      <c r="N25" s="205" t="s">
        <v>23</v>
      </c>
      <c r="O25" s="206" t="s">
        <v>23</v>
      </c>
      <c r="P25" s="207"/>
      <c r="Q25" s="205" t="s">
        <v>23</v>
      </c>
      <c r="R25" s="206"/>
      <c r="S25" s="207" t="s">
        <v>23</v>
      </c>
      <c r="T25" s="209" t="s">
        <v>23</v>
      </c>
      <c r="U25" s="209" t="s">
        <v>23</v>
      </c>
      <c r="V25" s="234" t="s">
        <v>23</v>
      </c>
      <c r="W25" s="234" t="s">
        <v>23</v>
      </c>
      <c r="X25" s="170" t="s">
        <v>88</v>
      </c>
    </row>
    <row r="26" spans="1:24" ht="13.5" customHeight="1" thickBot="1" x14ac:dyDescent="0.25">
      <c r="A26" s="591"/>
      <c r="B26" s="566" t="s">
        <v>206</v>
      </c>
      <c r="C26" s="235" t="s">
        <v>23</v>
      </c>
      <c r="D26" s="235" t="s">
        <v>23</v>
      </c>
      <c r="E26" s="235"/>
      <c r="F26" s="236"/>
      <c r="G26" s="237"/>
      <c r="H26" s="235"/>
      <c r="I26" s="236"/>
      <c r="J26" s="237"/>
      <c r="K26" s="236"/>
      <c r="L26" s="237"/>
      <c r="M26" s="235"/>
      <c r="N26" s="235"/>
      <c r="O26" s="236"/>
      <c r="P26" s="237" t="s">
        <v>23</v>
      </c>
      <c r="Q26" s="235" t="s">
        <v>23</v>
      </c>
      <c r="R26" s="236" t="s">
        <v>23</v>
      </c>
      <c r="S26" s="237"/>
      <c r="T26" s="238"/>
      <c r="U26" s="238"/>
      <c r="V26" s="239"/>
      <c r="W26" s="239"/>
      <c r="X26" s="175" t="s">
        <v>92</v>
      </c>
    </row>
    <row r="27" spans="1:24" s="4" customFormat="1" ht="13.5" customHeight="1" x14ac:dyDescent="0.2">
      <c r="A27" s="588" t="s">
        <v>38</v>
      </c>
      <c r="B27" s="37" t="s">
        <v>80</v>
      </c>
      <c r="C27" s="229"/>
      <c r="D27" s="229"/>
      <c r="E27" s="229"/>
      <c r="F27" s="230"/>
      <c r="G27" s="202"/>
      <c r="H27" s="229"/>
      <c r="I27" s="230"/>
      <c r="J27" s="202"/>
      <c r="K27" s="229"/>
      <c r="L27" s="202"/>
      <c r="M27" s="232"/>
      <c r="N27" s="232"/>
      <c r="O27" s="229"/>
      <c r="P27" s="221"/>
      <c r="Q27" s="219"/>
      <c r="R27" s="223"/>
      <c r="S27" s="221"/>
      <c r="T27" s="222"/>
      <c r="U27" s="222"/>
      <c r="V27" s="231"/>
      <c r="W27" s="240"/>
      <c r="X27" s="173"/>
    </row>
    <row r="28" spans="1:24" ht="13.5" customHeight="1" x14ac:dyDescent="0.2">
      <c r="A28" s="590"/>
      <c r="B28" s="26" t="s">
        <v>81</v>
      </c>
      <c r="C28" s="212"/>
      <c r="D28" s="212"/>
      <c r="E28" s="241"/>
      <c r="F28" s="242"/>
      <c r="G28" s="243"/>
      <c r="H28" s="241"/>
      <c r="I28" s="242"/>
      <c r="J28" s="243"/>
      <c r="K28" s="241"/>
      <c r="L28" s="243"/>
      <c r="M28" s="244"/>
      <c r="N28" s="244"/>
      <c r="O28" s="241"/>
      <c r="P28" s="245"/>
      <c r="Q28" s="218"/>
      <c r="R28" s="246"/>
      <c r="S28" s="245" t="s">
        <v>23</v>
      </c>
      <c r="T28" s="247"/>
      <c r="U28" s="244" t="s">
        <v>23</v>
      </c>
      <c r="V28" s="248"/>
      <c r="W28" s="249" t="s">
        <v>23</v>
      </c>
      <c r="X28" s="176"/>
    </row>
    <row r="29" spans="1:24" ht="13.5" customHeight="1" x14ac:dyDescent="0.2">
      <c r="A29" s="590"/>
      <c r="B29" s="39" t="s">
        <v>82</v>
      </c>
      <c r="C29" s="250" t="s">
        <v>104</v>
      </c>
      <c r="D29" s="212" t="s">
        <v>23</v>
      </c>
      <c r="E29" s="241" t="s">
        <v>186</v>
      </c>
      <c r="F29" s="242"/>
      <c r="G29" s="243"/>
      <c r="H29" s="241"/>
      <c r="I29" s="242"/>
      <c r="J29" s="243"/>
      <c r="K29" s="241"/>
      <c r="L29" s="243"/>
      <c r="M29" s="241"/>
      <c r="N29" s="241"/>
      <c r="O29" s="241"/>
      <c r="P29" s="245"/>
      <c r="Q29" s="218"/>
      <c r="R29" s="246"/>
      <c r="S29" s="245" t="s">
        <v>23</v>
      </c>
      <c r="T29" s="244" t="s">
        <v>23</v>
      </c>
      <c r="U29" s="244" t="s">
        <v>23</v>
      </c>
      <c r="V29" s="248"/>
      <c r="W29" s="249" t="s">
        <v>23</v>
      </c>
      <c r="X29" s="176" t="s">
        <v>23</v>
      </c>
    </row>
    <row r="30" spans="1:24" ht="13.5" customHeight="1" x14ac:dyDescent="0.2">
      <c r="A30" s="590"/>
      <c r="B30" s="26" t="s">
        <v>83</v>
      </c>
      <c r="C30" s="251" t="s">
        <v>104</v>
      </c>
      <c r="D30" s="218" t="s">
        <v>23</v>
      </c>
      <c r="E30" s="241" t="s">
        <v>186</v>
      </c>
      <c r="F30" s="252" t="s">
        <v>104</v>
      </c>
      <c r="G30" s="243"/>
      <c r="H30" s="241"/>
      <c r="I30" s="242"/>
      <c r="J30" s="243"/>
      <c r="K30" s="241"/>
      <c r="L30" s="243"/>
      <c r="M30" s="244"/>
      <c r="N30" s="244"/>
      <c r="O30" s="241"/>
      <c r="P30" s="245"/>
      <c r="Q30" s="218"/>
      <c r="R30" s="246"/>
      <c r="S30" s="245" t="s">
        <v>23</v>
      </c>
      <c r="T30" s="244" t="s">
        <v>23</v>
      </c>
      <c r="U30" s="244" t="s">
        <v>23</v>
      </c>
      <c r="V30" s="248" t="s">
        <v>23</v>
      </c>
      <c r="W30" s="249" t="s">
        <v>23</v>
      </c>
      <c r="X30" s="176" t="s">
        <v>23</v>
      </c>
    </row>
    <row r="31" spans="1:24" ht="13.5" customHeight="1" thickBot="1" x14ac:dyDescent="0.25">
      <c r="A31" s="591"/>
      <c r="B31" s="317" t="s">
        <v>138</v>
      </c>
      <c r="C31" s="179"/>
      <c r="D31" s="178"/>
      <c r="E31" s="179"/>
      <c r="F31" s="180"/>
      <c r="G31" s="181"/>
      <c r="H31" s="179"/>
      <c r="I31" s="180"/>
      <c r="J31" s="181"/>
      <c r="K31" s="179"/>
      <c r="L31" s="181"/>
      <c r="M31" s="182"/>
      <c r="N31" s="182"/>
      <c r="O31" s="179"/>
      <c r="P31" s="183"/>
      <c r="Q31" s="224" t="s">
        <v>179</v>
      </c>
      <c r="R31" s="228" t="s">
        <v>179</v>
      </c>
      <c r="S31" s="237" t="s">
        <v>180</v>
      </c>
      <c r="T31" s="182"/>
      <c r="U31" s="184"/>
      <c r="V31" s="185"/>
      <c r="W31" s="185"/>
      <c r="X31" s="186"/>
    </row>
    <row r="32" spans="1:24" ht="13.5" customHeight="1" x14ac:dyDescent="0.2">
      <c r="A32" s="588" t="s">
        <v>94</v>
      </c>
      <c r="B32" s="129" t="s">
        <v>237</v>
      </c>
      <c r="C32" s="229" t="s">
        <v>23</v>
      </c>
      <c r="D32" s="219" t="s">
        <v>23</v>
      </c>
      <c r="E32" s="229" t="s">
        <v>98</v>
      </c>
      <c r="F32" s="230"/>
      <c r="G32" s="202"/>
      <c r="H32" s="229"/>
      <c r="I32" s="230"/>
      <c r="J32" s="202"/>
      <c r="K32" s="229"/>
      <c r="L32" s="202"/>
      <c r="M32" s="232"/>
      <c r="N32" s="232"/>
      <c r="O32" s="229"/>
      <c r="P32" s="202" t="s">
        <v>23</v>
      </c>
      <c r="Q32" s="229" t="s">
        <v>23</v>
      </c>
      <c r="R32" s="223" t="s">
        <v>23</v>
      </c>
      <c r="S32" s="202" t="s">
        <v>23</v>
      </c>
      <c r="T32" s="232" t="s">
        <v>23</v>
      </c>
      <c r="U32" s="232" t="s">
        <v>23</v>
      </c>
      <c r="V32" s="223" t="s">
        <v>23</v>
      </c>
      <c r="W32" s="223" t="s">
        <v>23</v>
      </c>
      <c r="X32" s="173" t="s">
        <v>23</v>
      </c>
    </row>
    <row r="33" spans="1:24" ht="25.5" x14ac:dyDescent="0.2">
      <c r="A33" s="590"/>
      <c r="B33" s="130" t="s">
        <v>239</v>
      </c>
      <c r="C33" s="241" t="s">
        <v>23</v>
      </c>
      <c r="D33" s="218" t="s">
        <v>23</v>
      </c>
      <c r="E33" s="241" t="s">
        <v>98</v>
      </c>
      <c r="F33" s="242" t="s">
        <v>162</v>
      </c>
      <c r="G33" s="243" t="s">
        <v>162</v>
      </c>
      <c r="H33" s="630" t="s">
        <v>262</v>
      </c>
      <c r="I33" s="242"/>
      <c r="J33" s="243"/>
      <c r="K33" s="241"/>
      <c r="L33" s="243"/>
      <c r="M33" s="244"/>
      <c r="N33" s="244"/>
      <c r="O33" s="241"/>
      <c r="P33" s="243" t="s">
        <v>23</v>
      </c>
      <c r="Q33" s="241" t="s">
        <v>23</v>
      </c>
      <c r="R33" s="246" t="s">
        <v>23</v>
      </c>
      <c r="S33" s="243" t="s">
        <v>23</v>
      </c>
      <c r="T33" s="244" t="s">
        <v>23</v>
      </c>
      <c r="U33" s="244" t="s">
        <v>23</v>
      </c>
      <c r="V33" s="246" t="s">
        <v>23</v>
      </c>
      <c r="W33" s="246" t="s">
        <v>23</v>
      </c>
      <c r="X33" s="176" t="s">
        <v>23</v>
      </c>
    </row>
    <row r="34" spans="1:24" ht="25.5" x14ac:dyDescent="0.2">
      <c r="A34" s="590"/>
      <c r="B34" s="131" t="s">
        <v>240</v>
      </c>
      <c r="C34" s="241" t="s">
        <v>23</v>
      </c>
      <c r="D34" s="218" t="s">
        <v>23</v>
      </c>
      <c r="E34" s="241" t="s">
        <v>98</v>
      </c>
      <c r="F34" s="242" t="s">
        <v>161</v>
      </c>
      <c r="G34" s="243" t="s">
        <v>161</v>
      </c>
      <c r="H34" s="630" t="s">
        <v>263</v>
      </c>
      <c r="I34" s="242" t="s">
        <v>162</v>
      </c>
      <c r="J34" s="243"/>
      <c r="K34" s="241"/>
      <c r="L34" s="243" t="s">
        <v>23</v>
      </c>
      <c r="M34" s="253" t="s">
        <v>104</v>
      </c>
      <c r="N34" s="241">
        <v>1.1200000000000001</v>
      </c>
      <c r="O34" s="242">
        <v>1.1200000000000001</v>
      </c>
      <c r="P34" s="243" t="s">
        <v>23</v>
      </c>
      <c r="Q34" s="241" t="s">
        <v>23</v>
      </c>
      <c r="R34" s="246" t="s">
        <v>23</v>
      </c>
      <c r="S34" s="243" t="s">
        <v>23</v>
      </c>
      <c r="T34" s="244" t="s">
        <v>23</v>
      </c>
      <c r="U34" s="244" t="s">
        <v>23</v>
      </c>
      <c r="V34" s="246" t="s">
        <v>23</v>
      </c>
      <c r="W34" s="246" t="s">
        <v>23</v>
      </c>
      <c r="X34" s="176" t="s">
        <v>23</v>
      </c>
    </row>
    <row r="35" spans="1:24" ht="25.5" x14ac:dyDescent="0.2">
      <c r="A35" s="590"/>
      <c r="B35" s="131" t="s">
        <v>241</v>
      </c>
      <c r="C35" s="241" t="s">
        <v>23</v>
      </c>
      <c r="D35" s="218" t="s">
        <v>23</v>
      </c>
      <c r="E35" s="241" t="s">
        <v>98</v>
      </c>
      <c r="F35" s="242" t="s">
        <v>23</v>
      </c>
      <c r="G35" s="243" t="s">
        <v>161</v>
      </c>
      <c r="H35" s="630" t="s">
        <v>264</v>
      </c>
      <c r="I35" s="242" t="s">
        <v>161</v>
      </c>
      <c r="J35" s="243"/>
      <c r="K35" s="241"/>
      <c r="L35" s="243" t="s">
        <v>23</v>
      </c>
      <c r="M35" s="244" t="s">
        <v>23</v>
      </c>
      <c r="N35" s="254" t="s">
        <v>159</v>
      </c>
      <c r="O35" s="242" t="s">
        <v>159</v>
      </c>
      <c r="P35" s="243" t="s">
        <v>23</v>
      </c>
      <c r="Q35" s="241" t="s">
        <v>23</v>
      </c>
      <c r="R35" s="246" t="s">
        <v>23</v>
      </c>
      <c r="S35" s="243" t="s">
        <v>23</v>
      </c>
      <c r="T35" s="244" t="s">
        <v>23</v>
      </c>
      <c r="U35" s="244" t="s">
        <v>23</v>
      </c>
      <c r="V35" s="246" t="s">
        <v>23</v>
      </c>
      <c r="W35" s="246" t="s">
        <v>23</v>
      </c>
      <c r="X35" s="176" t="s">
        <v>23</v>
      </c>
    </row>
    <row r="36" spans="1:24" ht="25.5" x14ac:dyDescent="0.2">
      <c r="A36" s="590"/>
      <c r="B36" s="131" t="s">
        <v>242</v>
      </c>
      <c r="C36" s="241" t="s">
        <v>23</v>
      </c>
      <c r="D36" s="218" t="s">
        <v>23</v>
      </c>
      <c r="E36" s="241" t="s">
        <v>98</v>
      </c>
      <c r="F36" s="242" t="s">
        <v>23</v>
      </c>
      <c r="G36" s="243" t="s">
        <v>23</v>
      </c>
      <c r="H36" s="241" t="s">
        <v>23</v>
      </c>
      <c r="I36" s="443" t="s">
        <v>265</v>
      </c>
      <c r="J36" s="243"/>
      <c r="K36" s="241"/>
      <c r="L36" s="243" t="s">
        <v>23</v>
      </c>
      <c r="M36" s="244" t="s">
        <v>23</v>
      </c>
      <c r="N36" s="241" t="s">
        <v>163</v>
      </c>
      <c r="O36" s="242" t="s">
        <v>163</v>
      </c>
      <c r="P36" s="243" t="s">
        <v>23</v>
      </c>
      <c r="Q36" s="241" t="s">
        <v>23</v>
      </c>
      <c r="R36" s="246" t="s">
        <v>23</v>
      </c>
      <c r="S36" s="243" t="s">
        <v>23</v>
      </c>
      <c r="T36" s="244" t="s">
        <v>23</v>
      </c>
      <c r="U36" s="244" t="s">
        <v>23</v>
      </c>
      <c r="V36" s="246" t="s">
        <v>23</v>
      </c>
      <c r="W36" s="246" t="s">
        <v>23</v>
      </c>
      <c r="X36" s="176" t="s">
        <v>23</v>
      </c>
    </row>
    <row r="37" spans="1:24" ht="13.5" customHeight="1" thickBot="1" x14ac:dyDescent="0.25">
      <c r="A37" s="591"/>
      <c r="B37" s="132" t="s">
        <v>243</v>
      </c>
      <c r="C37" s="227" t="s">
        <v>23</v>
      </c>
      <c r="D37" s="224" t="s">
        <v>23</v>
      </c>
      <c r="E37" s="227" t="s">
        <v>98</v>
      </c>
      <c r="F37" s="256" t="s">
        <v>23</v>
      </c>
      <c r="G37" s="226" t="s">
        <v>23</v>
      </c>
      <c r="H37" s="227" t="s">
        <v>23</v>
      </c>
      <c r="I37" s="257" t="s">
        <v>23</v>
      </c>
      <c r="J37" s="226"/>
      <c r="K37" s="227"/>
      <c r="L37" s="226" t="s">
        <v>23</v>
      </c>
      <c r="M37" s="258" t="s">
        <v>23</v>
      </c>
      <c r="N37" s="227" t="s">
        <v>163</v>
      </c>
      <c r="O37" s="256" t="s">
        <v>163</v>
      </c>
      <c r="P37" s="226" t="s">
        <v>23</v>
      </c>
      <c r="Q37" s="227" t="s">
        <v>23</v>
      </c>
      <c r="R37" s="228" t="s">
        <v>23</v>
      </c>
      <c r="S37" s="226" t="s">
        <v>23</v>
      </c>
      <c r="T37" s="258" t="s">
        <v>23</v>
      </c>
      <c r="U37" s="258" t="s">
        <v>23</v>
      </c>
      <c r="V37" s="228" t="s">
        <v>23</v>
      </c>
      <c r="W37" s="228" t="s">
        <v>23</v>
      </c>
      <c r="X37" s="187" t="s">
        <v>23</v>
      </c>
    </row>
    <row r="38" spans="1:24" ht="13.5" customHeight="1" thickBot="1" x14ac:dyDescent="0.25">
      <c r="A38" s="198"/>
      <c r="B38" s="481" t="s">
        <v>70</v>
      </c>
      <c r="C38" s="483" t="s">
        <v>23</v>
      </c>
      <c r="D38" s="482" t="s">
        <v>23</v>
      </c>
      <c r="E38" s="482"/>
      <c r="F38" s="484"/>
      <c r="G38" s="485"/>
      <c r="H38" s="483"/>
      <c r="I38" s="484"/>
      <c r="J38" s="485"/>
      <c r="K38" s="483"/>
      <c r="L38" s="485"/>
      <c r="M38" s="486"/>
      <c r="N38" s="486"/>
      <c r="O38" s="484"/>
      <c r="P38" s="485" t="s">
        <v>23</v>
      </c>
      <c r="Q38" s="483" t="s">
        <v>23</v>
      </c>
      <c r="R38" s="487" t="s">
        <v>23</v>
      </c>
      <c r="S38" s="485" t="s">
        <v>23</v>
      </c>
      <c r="T38" s="486" t="s">
        <v>23</v>
      </c>
      <c r="U38" s="486" t="s">
        <v>23</v>
      </c>
      <c r="V38" s="487" t="s">
        <v>23</v>
      </c>
      <c r="W38" s="487" t="s">
        <v>23</v>
      </c>
      <c r="X38" s="188" t="s">
        <v>23</v>
      </c>
    </row>
    <row r="39" spans="1:24" ht="13.5" customHeight="1" x14ac:dyDescent="0.2">
      <c r="A39" s="589" t="s">
        <v>95</v>
      </c>
      <c r="B39" s="478" t="s">
        <v>238</v>
      </c>
      <c r="C39" s="279" t="s">
        <v>180</v>
      </c>
      <c r="D39" s="279" t="s">
        <v>180</v>
      </c>
      <c r="E39" s="278" t="s">
        <v>185</v>
      </c>
      <c r="F39" s="479"/>
      <c r="G39" s="208"/>
      <c r="H39" s="278"/>
      <c r="I39" s="479"/>
      <c r="J39" s="208"/>
      <c r="K39" s="278"/>
      <c r="L39" s="208"/>
      <c r="M39" s="278"/>
      <c r="N39" s="278"/>
      <c r="O39" s="278"/>
      <c r="P39" s="480"/>
      <c r="Q39" s="278" t="s">
        <v>23</v>
      </c>
      <c r="R39" s="289"/>
      <c r="S39" s="283" t="s">
        <v>23</v>
      </c>
      <c r="T39" s="278" t="s">
        <v>23</v>
      </c>
      <c r="U39" s="284" t="s">
        <v>23</v>
      </c>
      <c r="V39" s="285" t="s">
        <v>23</v>
      </c>
      <c r="W39" s="285" t="s">
        <v>23</v>
      </c>
      <c r="X39" s="189" t="s">
        <v>23</v>
      </c>
    </row>
    <row r="40" spans="1:24" ht="25.5" x14ac:dyDescent="0.2">
      <c r="A40" s="589"/>
      <c r="B40" s="131" t="s">
        <v>244</v>
      </c>
      <c r="C40" s="218" t="s">
        <v>180</v>
      </c>
      <c r="D40" s="218" t="s">
        <v>180</v>
      </c>
      <c r="E40" s="241" t="s">
        <v>98</v>
      </c>
      <c r="F40" s="242" t="s">
        <v>162</v>
      </c>
      <c r="G40" s="243" t="s">
        <v>162</v>
      </c>
      <c r="H40" s="630" t="s">
        <v>262</v>
      </c>
      <c r="I40" s="242"/>
      <c r="J40" s="243"/>
      <c r="K40" s="241"/>
      <c r="L40" s="243"/>
      <c r="M40" s="244"/>
      <c r="N40" s="244"/>
      <c r="O40" s="241"/>
      <c r="P40" s="177"/>
      <c r="Q40" s="244" t="s">
        <v>23</v>
      </c>
      <c r="R40" s="246"/>
      <c r="S40" s="245" t="s">
        <v>23</v>
      </c>
      <c r="T40" s="244" t="s">
        <v>23</v>
      </c>
      <c r="U40" s="244" t="s">
        <v>23</v>
      </c>
      <c r="V40" s="248" t="s">
        <v>23</v>
      </c>
      <c r="W40" s="248" t="s">
        <v>23</v>
      </c>
      <c r="X40" s="189" t="s">
        <v>23</v>
      </c>
    </row>
    <row r="41" spans="1:24" ht="25.5" x14ac:dyDescent="0.2">
      <c r="A41" s="589"/>
      <c r="B41" s="131" t="s">
        <v>245</v>
      </c>
      <c r="C41" s="218" t="s">
        <v>23</v>
      </c>
      <c r="D41" s="218" t="s">
        <v>23</v>
      </c>
      <c r="E41" s="241" t="s">
        <v>98</v>
      </c>
      <c r="F41" s="242" t="s">
        <v>161</v>
      </c>
      <c r="G41" s="243" t="s">
        <v>161</v>
      </c>
      <c r="H41" s="630" t="s">
        <v>263</v>
      </c>
      <c r="I41" s="242" t="s">
        <v>162</v>
      </c>
      <c r="J41" s="243"/>
      <c r="K41" s="241"/>
      <c r="L41" s="243" t="s">
        <v>23</v>
      </c>
      <c r="M41" s="253" t="s">
        <v>104</v>
      </c>
      <c r="N41" s="241">
        <v>1.1200000000000001</v>
      </c>
      <c r="O41" s="242">
        <v>1.1200000000000001</v>
      </c>
      <c r="P41" s="177"/>
      <c r="Q41" s="244" t="s">
        <v>23</v>
      </c>
      <c r="R41" s="248" t="s">
        <v>99</v>
      </c>
      <c r="S41" s="245" t="s">
        <v>23</v>
      </c>
      <c r="T41" s="244" t="s">
        <v>23</v>
      </c>
      <c r="U41" s="244" t="s">
        <v>23</v>
      </c>
      <c r="V41" s="248" t="s">
        <v>23</v>
      </c>
      <c r="W41" s="248" t="s">
        <v>23</v>
      </c>
      <c r="X41" s="189" t="s">
        <v>23</v>
      </c>
    </row>
    <row r="42" spans="1:24" ht="25.5" x14ac:dyDescent="0.2">
      <c r="A42" s="589"/>
      <c r="B42" s="134" t="s">
        <v>246</v>
      </c>
      <c r="C42" s="261" t="s">
        <v>23</v>
      </c>
      <c r="D42" s="261" t="s">
        <v>23</v>
      </c>
      <c r="E42" s="262" t="s">
        <v>98</v>
      </c>
      <c r="F42" s="263" t="s">
        <v>23</v>
      </c>
      <c r="G42" s="264" t="s">
        <v>161</v>
      </c>
      <c r="H42" s="631" t="s">
        <v>264</v>
      </c>
      <c r="I42" s="263" t="s">
        <v>161</v>
      </c>
      <c r="J42" s="264"/>
      <c r="K42" s="262"/>
      <c r="L42" s="264" t="s">
        <v>23</v>
      </c>
      <c r="M42" s="244" t="s">
        <v>23</v>
      </c>
      <c r="N42" s="254" t="s">
        <v>159</v>
      </c>
      <c r="O42" s="263" t="s">
        <v>159</v>
      </c>
      <c r="P42" s="190"/>
      <c r="Q42" s="254" t="s">
        <v>23</v>
      </c>
      <c r="R42" s="259" t="s">
        <v>99</v>
      </c>
      <c r="S42" s="260" t="s">
        <v>23</v>
      </c>
      <c r="T42" s="254" t="s">
        <v>23</v>
      </c>
      <c r="U42" s="254" t="s">
        <v>23</v>
      </c>
      <c r="V42" s="259" t="s">
        <v>23</v>
      </c>
      <c r="W42" s="259" t="s">
        <v>23</v>
      </c>
      <c r="X42" s="191" t="s">
        <v>23</v>
      </c>
    </row>
    <row r="43" spans="1:24" s="4" customFormat="1" ht="25.5" x14ac:dyDescent="0.2">
      <c r="A43" s="589"/>
      <c r="B43" s="133" t="s">
        <v>247</v>
      </c>
      <c r="C43" s="218" t="s">
        <v>23</v>
      </c>
      <c r="D43" s="218" t="s">
        <v>23</v>
      </c>
      <c r="E43" s="241" t="s">
        <v>98</v>
      </c>
      <c r="F43" s="242" t="s">
        <v>23</v>
      </c>
      <c r="G43" s="243" t="s">
        <v>23</v>
      </c>
      <c r="H43" s="241" t="s">
        <v>23</v>
      </c>
      <c r="I43" s="443" t="s">
        <v>265</v>
      </c>
      <c r="J43" s="243"/>
      <c r="K43" s="241"/>
      <c r="L43" s="243" t="s">
        <v>23</v>
      </c>
      <c r="M43" s="244" t="s">
        <v>23</v>
      </c>
      <c r="N43" s="241" t="s">
        <v>163</v>
      </c>
      <c r="O43" s="242" t="s">
        <v>163</v>
      </c>
      <c r="P43" s="177"/>
      <c r="Q43" s="218" t="s">
        <v>23</v>
      </c>
      <c r="R43" s="248" t="s">
        <v>99</v>
      </c>
      <c r="S43" s="245" t="s">
        <v>23</v>
      </c>
      <c r="T43" s="218" t="s">
        <v>23</v>
      </c>
      <c r="U43" s="244" t="s">
        <v>23</v>
      </c>
      <c r="V43" s="248" t="s">
        <v>23</v>
      </c>
      <c r="W43" s="248" t="s">
        <v>23</v>
      </c>
      <c r="X43" s="189" t="s">
        <v>23</v>
      </c>
    </row>
    <row r="44" spans="1:24" s="4" customFormat="1" ht="13.5" customHeight="1" x14ac:dyDescent="0.2">
      <c r="A44" s="589"/>
      <c r="B44" s="134" t="s">
        <v>248</v>
      </c>
      <c r="C44" s="261" t="s">
        <v>23</v>
      </c>
      <c r="D44" s="261" t="s">
        <v>23</v>
      </c>
      <c r="E44" s="262" t="s">
        <v>98</v>
      </c>
      <c r="F44" s="263" t="s">
        <v>23</v>
      </c>
      <c r="G44" s="264" t="s">
        <v>23</v>
      </c>
      <c r="H44" s="262" t="s">
        <v>23</v>
      </c>
      <c r="I44" s="468" t="s">
        <v>23</v>
      </c>
      <c r="J44" s="264"/>
      <c r="K44" s="263"/>
      <c r="L44" s="264" t="s">
        <v>23</v>
      </c>
      <c r="M44" s="254" t="s">
        <v>23</v>
      </c>
      <c r="N44" s="262" t="s">
        <v>163</v>
      </c>
      <c r="O44" s="263" t="s">
        <v>163</v>
      </c>
      <c r="P44" s="190"/>
      <c r="Q44" s="261" t="s">
        <v>23</v>
      </c>
      <c r="R44" s="259" t="s">
        <v>99</v>
      </c>
      <c r="S44" s="260" t="s">
        <v>23</v>
      </c>
      <c r="T44" s="261" t="s">
        <v>23</v>
      </c>
      <c r="U44" s="254" t="s">
        <v>23</v>
      </c>
      <c r="V44" s="259" t="s">
        <v>23</v>
      </c>
      <c r="W44" s="259" t="s">
        <v>23</v>
      </c>
      <c r="X44" s="191"/>
    </row>
    <row r="45" spans="1:24" s="4" customFormat="1" ht="13.5" customHeight="1" x14ac:dyDescent="0.2">
      <c r="A45" s="589"/>
      <c r="B45" s="130" t="s">
        <v>71</v>
      </c>
      <c r="C45" s="261" t="s">
        <v>23</v>
      </c>
      <c r="D45" s="261" t="s">
        <v>23</v>
      </c>
      <c r="E45" s="261" t="s">
        <v>98</v>
      </c>
      <c r="F45" s="471"/>
      <c r="G45" s="472"/>
      <c r="H45" s="473"/>
      <c r="I45" s="474"/>
      <c r="J45" s="472"/>
      <c r="K45" s="471"/>
      <c r="L45" s="472"/>
      <c r="M45" s="475"/>
      <c r="N45" s="473"/>
      <c r="O45" s="471"/>
      <c r="P45" s="260" t="s">
        <v>99</v>
      </c>
      <c r="Q45" s="476"/>
      <c r="R45" s="477"/>
      <c r="S45" s="190"/>
      <c r="T45" s="476"/>
      <c r="U45" s="475"/>
      <c r="V45" s="477"/>
      <c r="W45" s="477"/>
      <c r="X45" s="191"/>
    </row>
    <row r="46" spans="1:24" s="4" customFormat="1" ht="13.5" customHeight="1" thickBot="1" x14ac:dyDescent="0.25">
      <c r="A46" s="616"/>
      <c r="B46" s="469" t="s">
        <v>74</v>
      </c>
      <c r="C46" s="178"/>
      <c r="D46" s="178"/>
      <c r="E46" s="224" t="s">
        <v>98</v>
      </c>
      <c r="F46" s="180"/>
      <c r="G46" s="181"/>
      <c r="H46" s="179"/>
      <c r="I46" s="470"/>
      <c r="J46" s="181"/>
      <c r="K46" s="180"/>
      <c r="L46" s="181"/>
      <c r="M46" s="179"/>
      <c r="N46" s="179"/>
      <c r="O46" s="180"/>
      <c r="P46" s="225" t="s">
        <v>99</v>
      </c>
      <c r="Q46" s="178"/>
      <c r="R46" s="185"/>
      <c r="S46" s="183"/>
      <c r="T46" s="178"/>
      <c r="U46" s="182"/>
      <c r="V46" s="185"/>
      <c r="W46" s="185"/>
      <c r="X46" s="174" t="s">
        <v>23</v>
      </c>
    </row>
    <row r="47" spans="1:24" s="4" customFormat="1" ht="13.5" customHeight="1" x14ac:dyDescent="0.2">
      <c r="A47" s="588" t="s">
        <v>39</v>
      </c>
      <c r="B47" s="137" t="s">
        <v>212</v>
      </c>
      <c r="C47" s="218"/>
      <c r="D47" s="218"/>
      <c r="E47" s="218"/>
      <c r="F47" s="265"/>
      <c r="G47" s="245"/>
      <c r="H47" s="218"/>
      <c r="I47" s="265"/>
      <c r="J47" s="245"/>
      <c r="K47" s="265"/>
      <c r="L47" s="245"/>
      <c r="M47" s="218"/>
      <c r="N47" s="218"/>
      <c r="O47" s="265"/>
      <c r="P47" s="245"/>
      <c r="Q47" s="241" t="s">
        <v>23</v>
      </c>
      <c r="R47" s="246"/>
      <c r="S47" s="245"/>
      <c r="T47" s="218"/>
      <c r="U47" s="247" t="s">
        <v>97</v>
      </c>
      <c r="V47" s="246"/>
      <c r="W47" s="266" t="s">
        <v>131</v>
      </c>
      <c r="X47" s="189" t="s">
        <v>88</v>
      </c>
    </row>
    <row r="48" spans="1:24" s="4" customFormat="1" ht="13.5" customHeight="1" x14ac:dyDescent="0.2">
      <c r="A48" s="589"/>
      <c r="B48" s="131" t="s">
        <v>217</v>
      </c>
      <c r="C48" s="218" t="s">
        <v>187</v>
      </c>
      <c r="D48" s="218" t="s">
        <v>23</v>
      </c>
      <c r="E48" s="218"/>
      <c r="F48" s="265"/>
      <c r="G48" s="245"/>
      <c r="H48" s="218"/>
      <c r="I48" s="265"/>
      <c r="J48" s="245"/>
      <c r="K48" s="265"/>
      <c r="L48" s="245"/>
      <c r="M48" s="218"/>
      <c r="N48" s="218"/>
      <c r="O48" s="265"/>
      <c r="P48" s="245"/>
      <c r="Q48" s="241" t="s">
        <v>23</v>
      </c>
      <c r="R48" s="246"/>
      <c r="S48" s="243" t="s">
        <v>107</v>
      </c>
      <c r="T48" s="251" t="s">
        <v>104</v>
      </c>
      <c r="U48" s="244" t="s">
        <v>23</v>
      </c>
      <c r="V48" s="246"/>
      <c r="W48" s="249" t="s">
        <v>23</v>
      </c>
      <c r="X48" s="189" t="s">
        <v>88</v>
      </c>
    </row>
    <row r="49" spans="1:24" s="4" customFormat="1" ht="13.5" customHeight="1" x14ac:dyDescent="0.2">
      <c r="A49" s="589"/>
      <c r="B49" s="131" t="s">
        <v>218</v>
      </c>
      <c r="C49" s="218" t="s">
        <v>23</v>
      </c>
      <c r="D49" s="218" t="s">
        <v>23</v>
      </c>
      <c r="E49" s="218"/>
      <c r="F49" s="265"/>
      <c r="G49" s="245"/>
      <c r="H49" s="218"/>
      <c r="I49" s="265"/>
      <c r="J49" s="245"/>
      <c r="K49" s="265"/>
      <c r="L49" s="245"/>
      <c r="M49" s="218"/>
      <c r="N49" s="218"/>
      <c r="O49" s="265"/>
      <c r="P49" s="243">
        <v>1.8</v>
      </c>
      <c r="Q49" s="218" t="s">
        <v>23</v>
      </c>
      <c r="R49" s="267" t="s">
        <v>104</v>
      </c>
      <c r="S49" s="243" t="s">
        <v>23</v>
      </c>
      <c r="T49" s="241" t="s">
        <v>23</v>
      </c>
      <c r="U49" s="244" t="s">
        <v>23</v>
      </c>
      <c r="V49" s="267" t="s">
        <v>104</v>
      </c>
      <c r="W49" s="249" t="s">
        <v>23</v>
      </c>
      <c r="X49" s="189" t="s">
        <v>88</v>
      </c>
    </row>
    <row r="50" spans="1:24" s="4" customFormat="1" ht="13.5" customHeight="1" x14ac:dyDescent="0.2">
      <c r="A50" s="589"/>
      <c r="B50" s="131" t="s">
        <v>219</v>
      </c>
      <c r="C50" s="218" t="s">
        <v>23</v>
      </c>
      <c r="D50" s="218" t="s">
        <v>23</v>
      </c>
      <c r="E50" s="218" t="s">
        <v>187</v>
      </c>
      <c r="F50" s="242" t="s">
        <v>162</v>
      </c>
      <c r="G50" s="245"/>
      <c r="H50" s="218"/>
      <c r="I50" s="265"/>
      <c r="J50" s="245"/>
      <c r="K50" s="265"/>
      <c r="L50" s="245"/>
      <c r="M50" s="218"/>
      <c r="N50" s="218"/>
      <c r="O50" s="265"/>
      <c r="P50" s="268" t="s">
        <v>104</v>
      </c>
      <c r="Q50" s="218" t="s">
        <v>23</v>
      </c>
      <c r="R50" s="248">
        <v>1.1200000000000001</v>
      </c>
      <c r="S50" s="245" t="s">
        <v>23</v>
      </c>
      <c r="T50" s="241" t="s">
        <v>23</v>
      </c>
      <c r="U50" s="244" t="s">
        <v>23</v>
      </c>
      <c r="V50" s="248" t="s">
        <v>23</v>
      </c>
      <c r="W50" s="249" t="s">
        <v>23</v>
      </c>
      <c r="X50" s="189" t="s">
        <v>88</v>
      </c>
    </row>
    <row r="51" spans="1:24" s="4" customFormat="1" ht="13.5" customHeight="1" x14ac:dyDescent="0.2">
      <c r="A51" s="589"/>
      <c r="B51" s="131" t="s">
        <v>220</v>
      </c>
      <c r="C51" s="218" t="s">
        <v>23</v>
      </c>
      <c r="D51" s="218" t="s">
        <v>23</v>
      </c>
      <c r="E51" s="218" t="s">
        <v>23</v>
      </c>
      <c r="F51" s="242" t="s">
        <v>161</v>
      </c>
      <c r="G51" s="243" t="s">
        <v>162</v>
      </c>
      <c r="H51" s="218"/>
      <c r="I51" s="265"/>
      <c r="J51" s="243"/>
      <c r="K51" s="265"/>
      <c r="L51" s="269" t="s">
        <v>104</v>
      </c>
      <c r="M51" s="218"/>
      <c r="N51" s="218"/>
      <c r="O51" s="265"/>
      <c r="P51" s="245" t="s">
        <v>23</v>
      </c>
      <c r="Q51" s="218" t="s">
        <v>23</v>
      </c>
      <c r="R51" s="246" t="s">
        <v>23</v>
      </c>
      <c r="S51" s="245" t="s">
        <v>23</v>
      </c>
      <c r="T51" s="218" t="s">
        <v>23</v>
      </c>
      <c r="U51" s="244" t="s">
        <v>23</v>
      </c>
      <c r="V51" s="248" t="s">
        <v>23</v>
      </c>
      <c r="W51" s="249" t="s">
        <v>23</v>
      </c>
      <c r="X51" s="189" t="s">
        <v>88</v>
      </c>
    </row>
    <row r="52" spans="1:24" ht="13.5" customHeight="1" x14ac:dyDescent="0.2">
      <c r="A52" s="589"/>
      <c r="B52" s="131" t="s">
        <v>221</v>
      </c>
      <c r="C52" s="218" t="s">
        <v>23</v>
      </c>
      <c r="D52" s="218" t="s">
        <v>23</v>
      </c>
      <c r="E52" s="218" t="s">
        <v>23</v>
      </c>
      <c r="F52" s="265" t="s">
        <v>23</v>
      </c>
      <c r="G52" s="243" t="s">
        <v>161</v>
      </c>
      <c r="H52" s="241" t="s">
        <v>161</v>
      </c>
      <c r="I52" s="265"/>
      <c r="J52" s="245"/>
      <c r="K52" s="218"/>
      <c r="L52" s="245" t="s">
        <v>23</v>
      </c>
      <c r="M52" s="218">
        <v>1.1200000000000001</v>
      </c>
      <c r="N52" s="218"/>
      <c r="O52" s="218"/>
      <c r="P52" s="245" t="s">
        <v>23</v>
      </c>
      <c r="Q52" s="218" t="s">
        <v>23</v>
      </c>
      <c r="R52" s="246" t="s">
        <v>23</v>
      </c>
      <c r="S52" s="245" t="s">
        <v>23</v>
      </c>
      <c r="T52" s="218" t="s">
        <v>23</v>
      </c>
      <c r="U52" s="244" t="s">
        <v>23</v>
      </c>
      <c r="V52" s="248" t="s">
        <v>23</v>
      </c>
      <c r="W52" s="249" t="s">
        <v>23</v>
      </c>
      <c r="X52" s="189" t="s">
        <v>88</v>
      </c>
    </row>
    <row r="53" spans="1:24" ht="13.5" customHeight="1" x14ac:dyDescent="0.2">
      <c r="A53" s="589"/>
      <c r="B53" s="131" t="s">
        <v>222</v>
      </c>
      <c r="C53" s="218" t="s">
        <v>23</v>
      </c>
      <c r="D53" s="218" t="s">
        <v>23</v>
      </c>
      <c r="E53" s="218" t="s">
        <v>23</v>
      </c>
      <c r="F53" s="265" t="s">
        <v>23</v>
      </c>
      <c r="G53" s="243" t="s">
        <v>23</v>
      </c>
      <c r="H53" s="218" t="s">
        <v>159</v>
      </c>
      <c r="I53" s="265" t="s">
        <v>159</v>
      </c>
      <c r="J53" s="245" t="s">
        <v>159</v>
      </c>
      <c r="K53" s="241" t="s">
        <v>159</v>
      </c>
      <c r="L53" s="243" t="s">
        <v>23</v>
      </c>
      <c r="M53" s="241">
        <v>1.1399999999999999</v>
      </c>
      <c r="N53" s="218" t="s">
        <v>159</v>
      </c>
      <c r="O53" s="265" t="s">
        <v>159</v>
      </c>
      <c r="P53" s="245" t="s">
        <v>23</v>
      </c>
      <c r="Q53" s="218" t="s">
        <v>23</v>
      </c>
      <c r="R53" s="246" t="s">
        <v>23</v>
      </c>
      <c r="S53" s="245" t="s">
        <v>23</v>
      </c>
      <c r="T53" s="218" t="s">
        <v>23</v>
      </c>
      <c r="U53" s="244" t="s">
        <v>23</v>
      </c>
      <c r="V53" s="248" t="s">
        <v>23</v>
      </c>
      <c r="W53" s="249" t="s">
        <v>23</v>
      </c>
      <c r="X53" s="189" t="s">
        <v>88</v>
      </c>
    </row>
    <row r="54" spans="1:24" ht="13.5" customHeight="1" x14ac:dyDescent="0.2">
      <c r="A54" s="589"/>
      <c r="B54" s="133" t="s">
        <v>223</v>
      </c>
      <c r="C54" s="218" t="s">
        <v>23</v>
      </c>
      <c r="D54" s="218" t="s">
        <v>23</v>
      </c>
      <c r="E54" s="218" t="s">
        <v>23</v>
      </c>
      <c r="F54" s="265" t="s">
        <v>23</v>
      </c>
      <c r="G54" s="245" t="s">
        <v>23</v>
      </c>
      <c r="H54" s="218" t="s">
        <v>23</v>
      </c>
      <c r="I54" s="255" t="s">
        <v>165</v>
      </c>
      <c r="J54" s="245" t="s">
        <v>163</v>
      </c>
      <c r="K54" s="241" t="s">
        <v>163</v>
      </c>
      <c r="L54" s="245" t="s">
        <v>23</v>
      </c>
      <c r="M54" s="241" t="s">
        <v>23</v>
      </c>
      <c r="N54" s="241" t="s">
        <v>160</v>
      </c>
      <c r="O54" s="242" t="s">
        <v>160</v>
      </c>
      <c r="P54" s="245" t="s">
        <v>23</v>
      </c>
      <c r="Q54" s="218" t="s">
        <v>23</v>
      </c>
      <c r="R54" s="246" t="s">
        <v>23</v>
      </c>
      <c r="S54" s="245" t="s">
        <v>23</v>
      </c>
      <c r="T54" s="218" t="s">
        <v>23</v>
      </c>
      <c r="U54" s="244" t="s">
        <v>23</v>
      </c>
      <c r="V54" s="248" t="s">
        <v>23</v>
      </c>
      <c r="W54" s="249" t="s">
        <v>23</v>
      </c>
      <c r="X54" s="189" t="s">
        <v>88</v>
      </c>
    </row>
    <row r="55" spans="1:24" ht="13.5" customHeight="1" thickBot="1" x14ac:dyDescent="0.25">
      <c r="A55" s="590"/>
      <c r="B55" s="134" t="s">
        <v>213</v>
      </c>
      <c r="C55" s="261" t="s">
        <v>23</v>
      </c>
      <c r="D55" s="261" t="s">
        <v>23</v>
      </c>
      <c r="E55" s="261" t="s">
        <v>23</v>
      </c>
      <c r="F55" s="270" t="s">
        <v>23</v>
      </c>
      <c r="G55" s="260" t="s">
        <v>23</v>
      </c>
      <c r="H55" s="261" t="s">
        <v>23</v>
      </c>
      <c r="I55" s="263" t="s">
        <v>23</v>
      </c>
      <c r="J55" s="264" t="s">
        <v>163</v>
      </c>
      <c r="K55" s="262" t="s">
        <v>163</v>
      </c>
      <c r="L55" s="260" t="s">
        <v>23</v>
      </c>
      <c r="M55" s="262" t="s">
        <v>23</v>
      </c>
      <c r="N55" s="262" t="s">
        <v>160</v>
      </c>
      <c r="O55" s="263" t="s">
        <v>160</v>
      </c>
      <c r="P55" s="264" t="s">
        <v>23</v>
      </c>
      <c r="Q55" s="262" t="s">
        <v>23</v>
      </c>
      <c r="R55" s="259" t="s">
        <v>23</v>
      </c>
      <c r="S55" s="264" t="s">
        <v>23</v>
      </c>
      <c r="T55" s="262" t="s">
        <v>23</v>
      </c>
      <c r="U55" s="254" t="s">
        <v>23</v>
      </c>
      <c r="V55" s="259" t="s">
        <v>23</v>
      </c>
      <c r="W55" s="271" t="s">
        <v>23</v>
      </c>
      <c r="X55" s="191" t="s">
        <v>88</v>
      </c>
    </row>
    <row r="56" spans="1:24" ht="13.5" customHeight="1" x14ac:dyDescent="0.2">
      <c r="A56" s="612" t="s">
        <v>35</v>
      </c>
      <c r="B56" s="135" t="s">
        <v>224</v>
      </c>
      <c r="C56" s="199"/>
      <c r="D56" s="199"/>
      <c r="E56" s="199" t="s">
        <v>97</v>
      </c>
      <c r="F56" s="200"/>
      <c r="G56" s="201"/>
      <c r="H56" s="199"/>
      <c r="I56" s="200"/>
      <c r="J56" s="201"/>
      <c r="K56" s="200"/>
      <c r="L56" s="201"/>
      <c r="M56" s="199"/>
      <c r="N56" s="199"/>
      <c r="O56" s="200"/>
      <c r="P56" s="201"/>
      <c r="Q56" s="199"/>
      <c r="R56" s="200"/>
      <c r="S56" s="201" t="s">
        <v>97</v>
      </c>
      <c r="T56" s="199"/>
      <c r="U56" s="203"/>
      <c r="V56" s="211"/>
      <c r="W56" s="204" t="s">
        <v>97</v>
      </c>
      <c r="X56" s="168" t="s">
        <v>88</v>
      </c>
    </row>
    <row r="57" spans="1:24" ht="13.5" customHeight="1" x14ac:dyDescent="0.2">
      <c r="A57" s="613"/>
      <c r="B57" s="131" t="s">
        <v>225</v>
      </c>
      <c r="C57" s="241">
        <v>1.1200000000000001</v>
      </c>
      <c r="D57" s="218" t="s">
        <v>23</v>
      </c>
      <c r="E57" s="218" t="s">
        <v>97</v>
      </c>
      <c r="F57" s="265"/>
      <c r="G57" s="245"/>
      <c r="H57" s="218"/>
      <c r="I57" s="265"/>
      <c r="J57" s="245"/>
      <c r="K57" s="265"/>
      <c r="L57" s="245"/>
      <c r="M57" s="218"/>
      <c r="N57" s="218"/>
      <c r="O57" s="265"/>
      <c r="P57" s="245"/>
      <c r="Q57" s="218"/>
      <c r="R57" s="265"/>
      <c r="S57" s="214" t="s">
        <v>23</v>
      </c>
      <c r="T57" s="241"/>
      <c r="U57" s="215" t="s">
        <v>23</v>
      </c>
      <c r="V57" s="246"/>
      <c r="W57" s="217" t="s">
        <v>23</v>
      </c>
      <c r="X57" s="172" t="s">
        <v>88</v>
      </c>
    </row>
    <row r="58" spans="1:24" ht="13.5" customHeight="1" x14ac:dyDescent="0.2">
      <c r="A58" s="613"/>
      <c r="B58" s="137" t="s">
        <v>261</v>
      </c>
      <c r="C58" s="574"/>
      <c r="D58" s="575"/>
      <c r="E58" s="218" t="s">
        <v>104</v>
      </c>
      <c r="F58" s="576"/>
      <c r="G58" s="177"/>
      <c r="H58" s="575"/>
      <c r="I58" s="576"/>
      <c r="J58" s="177"/>
      <c r="K58" s="576"/>
      <c r="L58" s="177"/>
      <c r="M58" s="575"/>
      <c r="N58" s="575"/>
      <c r="O58" s="576"/>
      <c r="P58" s="177"/>
      <c r="Q58" s="575"/>
      <c r="R58" s="576"/>
      <c r="S58" s="577"/>
      <c r="T58" s="574"/>
      <c r="U58" s="578"/>
      <c r="V58" s="579"/>
      <c r="W58" s="580"/>
      <c r="X58" s="172"/>
    </row>
    <row r="59" spans="1:24" s="4" customFormat="1" ht="13.5" customHeight="1" x14ac:dyDescent="0.2">
      <c r="A59" s="613"/>
      <c r="B59" s="131" t="s">
        <v>226</v>
      </c>
      <c r="C59" s="218" t="s">
        <v>23</v>
      </c>
      <c r="D59" s="218" t="s">
        <v>23</v>
      </c>
      <c r="E59" s="241">
        <v>1.1200000000000001</v>
      </c>
      <c r="F59" s="265"/>
      <c r="G59" s="245"/>
      <c r="H59" s="218"/>
      <c r="I59" s="265"/>
      <c r="J59" s="245"/>
      <c r="K59" s="265"/>
      <c r="L59" s="245"/>
      <c r="M59" s="218"/>
      <c r="N59" s="218"/>
      <c r="O59" s="265"/>
      <c r="P59" s="245"/>
      <c r="Q59" s="218"/>
      <c r="R59" s="265"/>
      <c r="S59" s="214" t="s">
        <v>23</v>
      </c>
      <c r="T59" s="212" t="s">
        <v>23</v>
      </c>
      <c r="U59" s="215" t="s">
        <v>23</v>
      </c>
      <c r="V59" s="216" t="s">
        <v>23</v>
      </c>
      <c r="W59" s="217" t="s">
        <v>23</v>
      </c>
      <c r="X59" s="172" t="s">
        <v>88</v>
      </c>
    </row>
    <row r="60" spans="1:24" s="4" customFormat="1" ht="25.5" customHeight="1" x14ac:dyDescent="0.2">
      <c r="A60" s="613"/>
      <c r="B60" s="131" t="s">
        <v>227</v>
      </c>
      <c r="C60" s="218" t="s">
        <v>23</v>
      </c>
      <c r="D60" s="218" t="s">
        <v>23</v>
      </c>
      <c r="E60" s="218" t="s">
        <v>23</v>
      </c>
      <c r="F60" s="443" t="s">
        <v>181</v>
      </c>
      <c r="G60" s="243" t="s">
        <v>162</v>
      </c>
      <c r="H60" s="218"/>
      <c r="I60" s="265"/>
      <c r="J60" s="245"/>
      <c r="K60" s="265"/>
      <c r="L60" s="245"/>
      <c r="M60" s="218"/>
      <c r="N60" s="218"/>
      <c r="O60" s="265"/>
      <c r="P60" s="245" t="s">
        <v>23</v>
      </c>
      <c r="Q60" s="218"/>
      <c r="R60" s="248" t="s">
        <v>171</v>
      </c>
      <c r="S60" s="214" t="s">
        <v>23</v>
      </c>
      <c r="T60" s="212" t="s">
        <v>23</v>
      </c>
      <c r="U60" s="215" t="s">
        <v>23</v>
      </c>
      <c r="V60" s="216" t="s">
        <v>23</v>
      </c>
      <c r="W60" s="217" t="s">
        <v>23</v>
      </c>
      <c r="X60" s="172" t="s">
        <v>88</v>
      </c>
    </row>
    <row r="61" spans="1:24" s="4" customFormat="1" ht="13.5" customHeight="1" x14ac:dyDescent="0.2">
      <c r="A61" s="613"/>
      <c r="B61" s="131" t="s">
        <v>228</v>
      </c>
      <c r="C61" s="218" t="s">
        <v>23</v>
      </c>
      <c r="D61" s="218" t="s">
        <v>23</v>
      </c>
      <c r="E61" s="218" t="s">
        <v>23</v>
      </c>
      <c r="F61" s="265" t="s">
        <v>23</v>
      </c>
      <c r="G61" s="243" t="s">
        <v>161</v>
      </c>
      <c r="H61" s="241" t="s">
        <v>161</v>
      </c>
      <c r="I61" s="242" t="s">
        <v>161</v>
      </c>
      <c r="J61" s="245"/>
      <c r="K61" s="218"/>
      <c r="L61" s="268" t="s">
        <v>104</v>
      </c>
      <c r="M61" s="241"/>
      <c r="N61" s="241"/>
      <c r="O61" s="218"/>
      <c r="P61" s="245" t="s">
        <v>23</v>
      </c>
      <c r="Q61" s="241"/>
      <c r="R61" s="248" t="s">
        <v>171</v>
      </c>
      <c r="S61" s="214" t="s">
        <v>23</v>
      </c>
      <c r="T61" s="212" t="s">
        <v>23</v>
      </c>
      <c r="U61" s="215" t="s">
        <v>23</v>
      </c>
      <c r="V61" s="216" t="s">
        <v>23</v>
      </c>
      <c r="W61" s="217" t="s">
        <v>23</v>
      </c>
      <c r="X61" s="172" t="s">
        <v>88</v>
      </c>
    </row>
    <row r="62" spans="1:24" s="4" customFormat="1" ht="13.5" customHeight="1" x14ac:dyDescent="0.2">
      <c r="A62" s="613"/>
      <c r="B62" s="131" t="s">
        <v>229</v>
      </c>
      <c r="C62" s="218" t="s">
        <v>23</v>
      </c>
      <c r="D62" s="218" t="s">
        <v>23</v>
      </c>
      <c r="E62" s="218" t="s">
        <v>23</v>
      </c>
      <c r="F62" s="265" t="s">
        <v>23</v>
      </c>
      <c r="G62" s="245" t="s">
        <v>23</v>
      </c>
      <c r="H62" s="241" t="s">
        <v>164</v>
      </c>
      <c r="I62" s="242" t="s">
        <v>164</v>
      </c>
      <c r="J62" s="243" t="s">
        <v>161</v>
      </c>
      <c r="K62" s="218"/>
      <c r="L62" s="264" t="s">
        <v>23</v>
      </c>
      <c r="M62" s="241">
        <v>1.1200000000000001</v>
      </c>
      <c r="N62" s="241"/>
      <c r="O62" s="218"/>
      <c r="P62" s="245" t="s">
        <v>23</v>
      </c>
      <c r="Q62" s="241"/>
      <c r="R62" s="248" t="s">
        <v>171</v>
      </c>
      <c r="S62" s="214" t="s">
        <v>23</v>
      </c>
      <c r="T62" s="212" t="s">
        <v>23</v>
      </c>
      <c r="U62" s="215" t="s">
        <v>23</v>
      </c>
      <c r="V62" s="216" t="s">
        <v>23</v>
      </c>
      <c r="W62" s="217" t="s">
        <v>23</v>
      </c>
      <c r="X62" s="172" t="s">
        <v>88</v>
      </c>
    </row>
    <row r="63" spans="1:24" s="4" customFormat="1" ht="13.5" customHeight="1" x14ac:dyDescent="0.2">
      <c r="A63" s="613"/>
      <c r="B63" s="131" t="s">
        <v>230</v>
      </c>
      <c r="C63" s="218" t="s">
        <v>23</v>
      </c>
      <c r="D63" s="218" t="s">
        <v>23</v>
      </c>
      <c r="E63" s="218" t="s">
        <v>23</v>
      </c>
      <c r="F63" s="265" t="s">
        <v>23</v>
      </c>
      <c r="G63" s="245" t="s">
        <v>23</v>
      </c>
      <c r="H63" s="218" t="s">
        <v>23</v>
      </c>
      <c r="I63" s="255" t="s">
        <v>165</v>
      </c>
      <c r="J63" s="243" t="s">
        <v>159</v>
      </c>
      <c r="K63" s="241" t="s">
        <v>159</v>
      </c>
      <c r="L63" s="264" t="s">
        <v>23</v>
      </c>
      <c r="M63" s="218">
        <v>1.1399999999999999</v>
      </c>
      <c r="N63" s="261" t="s">
        <v>159</v>
      </c>
      <c r="O63" s="241" t="s">
        <v>159</v>
      </c>
      <c r="P63" s="245" t="s">
        <v>23</v>
      </c>
      <c r="Q63" s="261"/>
      <c r="R63" s="248" t="s">
        <v>171</v>
      </c>
      <c r="S63" s="214" t="s">
        <v>23</v>
      </c>
      <c r="T63" s="212" t="s">
        <v>23</v>
      </c>
      <c r="U63" s="215" t="s">
        <v>23</v>
      </c>
      <c r="V63" s="216" t="s">
        <v>23</v>
      </c>
      <c r="W63" s="217" t="s">
        <v>23</v>
      </c>
      <c r="X63" s="172" t="s">
        <v>88</v>
      </c>
    </row>
    <row r="64" spans="1:24" s="4" customFormat="1" ht="13.5" customHeight="1" x14ac:dyDescent="0.2">
      <c r="A64" s="614"/>
      <c r="B64" s="136" t="s">
        <v>214</v>
      </c>
      <c r="C64" s="261" t="s">
        <v>23</v>
      </c>
      <c r="D64" s="261" t="s">
        <v>23</v>
      </c>
      <c r="E64" s="261" t="s">
        <v>23</v>
      </c>
      <c r="F64" s="270" t="s">
        <v>23</v>
      </c>
      <c r="G64" s="260" t="s">
        <v>23</v>
      </c>
      <c r="H64" s="261" t="s">
        <v>23</v>
      </c>
      <c r="I64" s="270" t="s">
        <v>23</v>
      </c>
      <c r="J64" s="260" t="s">
        <v>23</v>
      </c>
      <c r="K64" s="262" t="s">
        <v>163</v>
      </c>
      <c r="L64" s="264" t="s">
        <v>23</v>
      </c>
      <c r="M64" s="261" t="s">
        <v>23</v>
      </c>
      <c r="N64" s="261" t="s">
        <v>160</v>
      </c>
      <c r="O64" s="272" t="s">
        <v>160</v>
      </c>
      <c r="P64" s="260" t="s">
        <v>23</v>
      </c>
      <c r="Q64" s="261"/>
      <c r="R64" s="259" t="s">
        <v>171</v>
      </c>
      <c r="S64" s="273" t="s">
        <v>23</v>
      </c>
      <c r="T64" s="275" t="s">
        <v>23</v>
      </c>
      <c r="U64" s="274" t="s">
        <v>23</v>
      </c>
      <c r="V64" s="276" t="s">
        <v>23</v>
      </c>
      <c r="W64" s="277" t="s">
        <v>23</v>
      </c>
      <c r="X64" s="192" t="s">
        <v>88</v>
      </c>
    </row>
    <row r="65" spans="1:24" s="4" customFormat="1" ht="13.5" customHeight="1" thickBot="1" x14ac:dyDescent="0.25">
      <c r="A65" s="615"/>
      <c r="B65" s="488" t="s">
        <v>256</v>
      </c>
      <c r="C65" s="224" t="s">
        <v>180</v>
      </c>
      <c r="D65" s="224" t="s">
        <v>180</v>
      </c>
      <c r="E65" s="224" t="s">
        <v>180</v>
      </c>
      <c r="F65" s="315" t="s">
        <v>179</v>
      </c>
      <c r="G65" s="225" t="s">
        <v>179</v>
      </c>
      <c r="H65" s="224" t="s">
        <v>179</v>
      </c>
      <c r="I65" s="193"/>
      <c r="J65" s="183"/>
      <c r="K65" s="193"/>
      <c r="L65" s="183"/>
      <c r="M65" s="194"/>
      <c r="N65" s="194"/>
      <c r="O65" s="193"/>
      <c r="P65" s="183"/>
      <c r="Q65" s="194"/>
      <c r="R65" s="193"/>
      <c r="S65" s="183"/>
      <c r="T65" s="184"/>
      <c r="U65" s="184"/>
      <c r="V65" s="195"/>
      <c r="W65" s="196"/>
      <c r="X65" s="196"/>
    </row>
    <row r="66" spans="1:24" ht="13.5" customHeight="1" x14ac:dyDescent="0.2">
      <c r="A66" s="62"/>
      <c r="B66" s="166" t="s">
        <v>47</v>
      </c>
      <c r="C66" s="205"/>
      <c r="D66" s="205"/>
      <c r="E66" s="205"/>
      <c r="F66" s="206"/>
      <c r="G66" s="207"/>
      <c r="H66" s="205"/>
      <c r="I66" s="206"/>
      <c r="J66" s="207"/>
      <c r="K66" s="205"/>
      <c r="L66" s="207"/>
      <c r="M66" s="205"/>
      <c r="N66" s="205"/>
      <c r="O66" s="205"/>
      <c r="P66" s="207"/>
      <c r="Q66" s="205"/>
      <c r="R66" s="205"/>
      <c r="S66" s="207"/>
      <c r="T66" s="209"/>
      <c r="U66" s="209"/>
      <c r="V66" s="234"/>
      <c r="W66" s="210" t="s">
        <v>23</v>
      </c>
      <c r="X66" s="170" t="s">
        <v>91</v>
      </c>
    </row>
    <row r="67" spans="1:24" ht="13.5" customHeight="1" x14ac:dyDescent="0.2">
      <c r="A67" s="63"/>
      <c r="B67" s="167" t="s">
        <v>102</v>
      </c>
      <c r="C67" s="279" t="s">
        <v>23</v>
      </c>
      <c r="D67" s="278" t="s">
        <v>23</v>
      </c>
      <c r="E67" s="218" t="s">
        <v>23</v>
      </c>
      <c r="F67" s="265" t="s">
        <v>23</v>
      </c>
      <c r="G67" s="243" t="s">
        <v>23</v>
      </c>
      <c r="H67" s="241" t="s">
        <v>23</v>
      </c>
      <c r="I67" s="265" t="s">
        <v>23</v>
      </c>
      <c r="J67" s="243" t="s">
        <v>23</v>
      </c>
      <c r="K67" s="265" t="s">
        <v>23</v>
      </c>
      <c r="L67" s="269" t="s">
        <v>106</v>
      </c>
      <c r="M67" s="280" t="s">
        <v>106</v>
      </c>
      <c r="N67" s="280" t="s">
        <v>106</v>
      </c>
      <c r="O67" s="265" t="s">
        <v>23</v>
      </c>
      <c r="P67" s="245"/>
      <c r="Q67" s="218"/>
      <c r="R67" s="281"/>
      <c r="S67" s="243" t="s">
        <v>23</v>
      </c>
      <c r="T67" s="280" t="s">
        <v>106</v>
      </c>
      <c r="U67" s="244" t="s">
        <v>23</v>
      </c>
      <c r="V67" s="267" t="s">
        <v>106</v>
      </c>
      <c r="W67" s="249" t="s">
        <v>23</v>
      </c>
      <c r="X67" s="189" t="s">
        <v>88</v>
      </c>
    </row>
    <row r="68" spans="1:24" ht="13.5" customHeight="1" thickBot="1" x14ac:dyDescent="0.25">
      <c r="A68" s="299"/>
      <c r="B68" s="560" t="s">
        <v>103</v>
      </c>
      <c r="C68" s="224"/>
      <c r="D68" s="227"/>
      <c r="E68" s="224"/>
      <c r="F68" s="315"/>
      <c r="G68" s="226"/>
      <c r="H68" s="227"/>
      <c r="I68" s="315"/>
      <c r="J68" s="226"/>
      <c r="K68" s="315"/>
      <c r="L68" s="225"/>
      <c r="M68" s="224"/>
      <c r="N68" s="224"/>
      <c r="O68" s="315"/>
      <c r="P68" s="225"/>
      <c r="Q68" s="224"/>
      <c r="R68" s="561"/>
      <c r="S68" s="226"/>
      <c r="T68" s="224"/>
      <c r="U68" s="258"/>
      <c r="V68" s="558"/>
      <c r="W68" s="562" t="s">
        <v>23</v>
      </c>
      <c r="X68" s="171" t="s">
        <v>88</v>
      </c>
    </row>
    <row r="69" spans="1:24" ht="13.5" customHeight="1" x14ac:dyDescent="0.2">
      <c r="A69" s="588" t="s">
        <v>21</v>
      </c>
      <c r="B69" s="38" t="s">
        <v>231</v>
      </c>
      <c r="C69" s="219"/>
      <c r="D69" s="219"/>
      <c r="E69" s="219"/>
      <c r="F69" s="220"/>
      <c r="G69" s="221"/>
      <c r="H69" s="219"/>
      <c r="I69" s="220"/>
      <c r="J69" s="221"/>
      <c r="K69" s="219"/>
      <c r="L69" s="221"/>
      <c r="M69" s="219"/>
      <c r="N69" s="219"/>
      <c r="O69" s="220"/>
      <c r="P69" s="221"/>
      <c r="Q69" s="219" t="s">
        <v>23</v>
      </c>
      <c r="R69" s="223"/>
      <c r="S69" s="221"/>
      <c r="T69" s="219"/>
      <c r="U69" s="222"/>
      <c r="V69" s="223"/>
      <c r="W69" s="240"/>
      <c r="X69" s="169" t="s">
        <v>88</v>
      </c>
    </row>
    <row r="70" spans="1:24" ht="13.5" customHeight="1" x14ac:dyDescent="0.2">
      <c r="A70" s="589"/>
      <c r="B70" s="40" t="s">
        <v>232</v>
      </c>
      <c r="C70" s="279"/>
      <c r="D70" s="279"/>
      <c r="E70" s="279"/>
      <c r="F70" s="282"/>
      <c r="G70" s="283"/>
      <c r="H70" s="279"/>
      <c r="I70" s="282"/>
      <c r="J70" s="283"/>
      <c r="K70" s="279"/>
      <c r="L70" s="283"/>
      <c r="M70" s="279"/>
      <c r="N70" s="279"/>
      <c r="O70" s="282"/>
      <c r="P70" s="283"/>
      <c r="Q70" s="279" t="s">
        <v>23</v>
      </c>
      <c r="R70" s="289"/>
      <c r="S70" s="283"/>
      <c r="T70" s="279"/>
      <c r="U70" s="284" t="s">
        <v>23</v>
      </c>
      <c r="V70" s="290" t="s">
        <v>104</v>
      </c>
      <c r="W70" s="291"/>
      <c r="X70" s="171" t="s">
        <v>88</v>
      </c>
    </row>
    <row r="71" spans="1:24" s="4" customFormat="1" ht="13.5" customHeight="1" x14ac:dyDescent="0.2">
      <c r="A71" s="590"/>
      <c r="B71" s="26" t="s">
        <v>233</v>
      </c>
      <c r="C71" s="212">
        <v>1.1200000000000001</v>
      </c>
      <c r="D71" s="212">
        <v>1.1200000000000001</v>
      </c>
      <c r="E71" s="212">
        <v>1.1200000000000001</v>
      </c>
      <c r="F71" s="242" t="s">
        <v>161</v>
      </c>
      <c r="G71" s="243" t="s">
        <v>162</v>
      </c>
      <c r="H71" s="241" t="s">
        <v>162</v>
      </c>
      <c r="I71" s="242" t="s">
        <v>162</v>
      </c>
      <c r="J71" s="245" t="s">
        <v>159</v>
      </c>
      <c r="K71" s="212" t="s">
        <v>162</v>
      </c>
      <c r="L71" s="214">
        <v>1.8</v>
      </c>
      <c r="M71" s="212">
        <v>1.8</v>
      </c>
      <c r="N71" s="241" t="s">
        <v>251</v>
      </c>
      <c r="O71" s="242" t="s">
        <v>251</v>
      </c>
      <c r="P71" s="245" t="s">
        <v>23</v>
      </c>
      <c r="Q71" s="218" t="s">
        <v>23</v>
      </c>
      <c r="R71" s="216" t="s">
        <v>23</v>
      </c>
      <c r="S71" s="214" t="s">
        <v>23</v>
      </c>
      <c r="T71" s="212">
        <v>1.1200000000000001</v>
      </c>
      <c r="U71" s="215" t="s">
        <v>23</v>
      </c>
      <c r="V71" s="216">
        <v>1.1200000000000001</v>
      </c>
      <c r="W71" s="249"/>
      <c r="X71" s="189" t="s">
        <v>88</v>
      </c>
    </row>
    <row r="72" spans="1:24" ht="13.5" customHeight="1" x14ac:dyDescent="0.2">
      <c r="A72" s="590"/>
      <c r="B72" s="26" t="s">
        <v>234</v>
      </c>
      <c r="C72" s="212" t="s">
        <v>23</v>
      </c>
      <c r="D72" s="212" t="s">
        <v>23</v>
      </c>
      <c r="E72" s="212" t="s">
        <v>23</v>
      </c>
      <c r="F72" s="213" t="s">
        <v>23</v>
      </c>
      <c r="G72" s="214" t="s">
        <v>161</v>
      </c>
      <c r="H72" s="212" t="s">
        <v>161</v>
      </c>
      <c r="I72" s="213" t="s">
        <v>161</v>
      </c>
      <c r="J72" s="214" t="s">
        <v>160</v>
      </c>
      <c r="K72" s="212" t="s">
        <v>161</v>
      </c>
      <c r="L72" s="214" t="s">
        <v>23</v>
      </c>
      <c r="M72" s="250" t="s">
        <v>104</v>
      </c>
      <c r="N72" s="212" t="s">
        <v>162</v>
      </c>
      <c r="O72" s="213" t="s">
        <v>162</v>
      </c>
      <c r="P72" s="245" t="s">
        <v>23</v>
      </c>
      <c r="Q72" s="218" t="s">
        <v>23</v>
      </c>
      <c r="R72" s="216" t="s">
        <v>23</v>
      </c>
      <c r="S72" s="214" t="s">
        <v>23</v>
      </c>
      <c r="T72" s="212" t="s">
        <v>23</v>
      </c>
      <c r="U72" s="215" t="s">
        <v>23</v>
      </c>
      <c r="V72" s="216" t="s">
        <v>23</v>
      </c>
      <c r="W72" s="249"/>
      <c r="X72" s="189" t="s">
        <v>88</v>
      </c>
    </row>
    <row r="73" spans="1:24" ht="13.5" customHeight="1" thickBot="1" x14ac:dyDescent="0.25">
      <c r="A73" s="591"/>
      <c r="B73" s="41" t="s">
        <v>215</v>
      </c>
      <c r="C73" s="292" t="s">
        <v>23</v>
      </c>
      <c r="D73" s="292" t="s">
        <v>23</v>
      </c>
      <c r="E73" s="292" t="s">
        <v>23</v>
      </c>
      <c r="F73" s="256" t="s">
        <v>23</v>
      </c>
      <c r="G73" s="293" t="s">
        <v>23</v>
      </c>
      <c r="H73" s="292" t="s">
        <v>23</v>
      </c>
      <c r="I73" s="294" t="s">
        <v>23</v>
      </c>
      <c r="J73" s="293" t="s">
        <v>23</v>
      </c>
      <c r="K73" s="292" t="s">
        <v>23</v>
      </c>
      <c r="L73" s="293" t="s">
        <v>23</v>
      </c>
      <c r="M73" s="292" t="s">
        <v>23</v>
      </c>
      <c r="N73" s="292" t="s">
        <v>23</v>
      </c>
      <c r="O73" s="294" t="s">
        <v>23</v>
      </c>
      <c r="P73" s="225" t="s">
        <v>23</v>
      </c>
      <c r="Q73" s="224" t="s">
        <v>23</v>
      </c>
      <c r="R73" s="295" t="s">
        <v>23</v>
      </c>
      <c r="S73" s="293" t="s">
        <v>23</v>
      </c>
      <c r="T73" s="292" t="s">
        <v>23</v>
      </c>
      <c r="U73" s="296" t="s">
        <v>23</v>
      </c>
      <c r="V73" s="295" t="s">
        <v>23</v>
      </c>
      <c r="W73" s="297"/>
      <c r="X73" s="174" t="s">
        <v>88</v>
      </c>
    </row>
    <row r="74" spans="1:24" ht="13.5" customHeight="1" x14ac:dyDescent="0.2">
      <c r="A74" s="62"/>
      <c r="B74" s="166" t="s">
        <v>40</v>
      </c>
      <c r="C74" s="279" t="s">
        <v>23</v>
      </c>
      <c r="D74" s="279" t="s">
        <v>23</v>
      </c>
      <c r="E74" s="287" t="s">
        <v>106</v>
      </c>
      <c r="F74" s="282" t="s">
        <v>163</v>
      </c>
      <c r="G74" s="283" t="s">
        <v>163</v>
      </c>
      <c r="H74" s="279" t="s">
        <v>163</v>
      </c>
      <c r="I74" s="282" t="s">
        <v>163</v>
      </c>
      <c r="J74" s="283" t="s">
        <v>163</v>
      </c>
      <c r="K74" s="278" t="s">
        <v>163</v>
      </c>
      <c r="L74" s="288" t="s">
        <v>105</v>
      </c>
      <c r="M74" s="278">
        <v>1.1599999999999999</v>
      </c>
      <c r="N74" s="205" t="s">
        <v>163</v>
      </c>
      <c r="O74" s="278" t="s">
        <v>163</v>
      </c>
      <c r="P74" s="283" t="s">
        <v>23</v>
      </c>
      <c r="Q74" s="279" t="s">
        <v>23</v>
      </c>
      <c r="R74" s="289" t="s">
        <v>23</v>
      </c>
      <c r="S74" s="207" t="s">
        <v>23</v>
      </c>
      <c r="T74" s="279" t="s">
        <v>23</v>
      </c>
      <c r="U74" s="209" t="s">
        <v>23</v>
      </c>
      <c r="V74" s="285" t="s">
        <v>23</v>
      </c>
      <c r="W74" s="286" t="s">
        <v>172</v>
      </c>
      <c r="X74" s="171" t="s">
        <v>88</v>
      </c>
    </row>
    <row r="75" spans="1:24" ht="13.5" customHeight="1" x14ac:dyDescent="0.2">
      <c r="A75" s="62"/>
      <c r="B75" s="166" t="s">
        <v>45</v>
      </c>
      <c r="C75" s="279"/>
      <c r="D75" s="279"/>
      <c r="E75" s="279"/>
      <c r="F75" s="282"/>
      <c r="G75" s="283" t="s">
        <v>23</v>
      </c>
      <c r="H75" s="279" t="s">
        <v>23</v>
      </c>
      <c r="I75" s="282" t="s">
        <v>23</v>
      </c>
      <c r="J75" s="283" t="s">
        <v>23</v>
      </c>
      <c r="K75" s="279" t="s">
        <v>23</v>
      </c>
      <c r="L75" s="283" t="s">
        <v>23</v>
      </c>
      <c r="M75" s="557" t="s">
        <v>23</v>
      </c>
      <c r="N75" s="279" t="s">
        <v>23</v>
      </c>
      <c r="O75" s="279" t="s">
        <v>23</v>
      </c>
      <c r="P75" s="283" t="s">
        <v>23</v>
      </c>
      <c r="Q75" s="279" t="s">
        <v>23</v>
      </c>
      <c r="R75" s="289" t="s">
        <v>23</v>
      </c>
      <c r="S75" s="283"/>
      <c r="T75" s="279"/>
      <c r="U75" s="557"/>
      <c r="V75" s="289"/>
      <c r="W75" s="291"/>
      <c r="X75" s="189" t="s">
        <v>23</v>
      </c>
    </row>
    <row r="76" spans="1:24" ht="13.5" customHeight="1" x14ac:dyDescent="0.2">
      <c r="A76" s="3"/>
      <c r="B76" s="131" t="s">
        <v>75</v>
      </c>
      <c r="C76" s="218"/>
      <c r="D76" s="218"/>
      <c r="E76" s="218"/>
      <c r="F76" s="265"/>
      <c r="G76" s="245"/>
      <c r="H76" s="218"/>
      <c r="I76" s="265"/>
      <c r="J76" s="245"/>
      <c r="K76" s="218"/>
      <c r="L76" s="245"/>
      <c r="M76" s="247"/>
      <c r="N76" s="218"/>
      <c r="O76" s="218"/>
      <c r="P76" s="245" t="s">
        <v>23</v>
      </c>
      <c r="Q76" s="218" t="s">
        <v>23</v>
      </c>
      <c r="R76" s="246" t="s">
        <v>23</v>
      </c>
      <c r="S76" s="245"/>
      <c r="T76" s="218"/>
      <c r="U76" s="247"/>
      <c r="V76" s="246"/>
      <c r="W76" s="249"/>
      <c r="X76" s="189" t="s">
        <v>23</v>
      </c>
    </row>
    <row r="77" spans="1:24" ht="13.5" customHeight="1" x14ac:dyDescent="0.2">
      <c r="A77" s="3"/>
      <c r="B77" s="131" t="s">
        <v>76</v>
      </c>
      <c r="C77" s="218"/>
      <c r="D77" s="218"/>
      <c r="E77" s="218"/>
      <c r="F77" s="265"/>
      <c r="G77" s="245"/>
      <c r="H77" s="218"/>
      <c r="I77" s="265"/>
      <c r="J77" s="245"/>
      <c r="K77" s="218"/>
      <c r="L77" s="245"/>
      <c r="M77" s="247"/>
      <c r="N77" s="218"/>
      <c r="O77" s="265"/>
      <c r="P77" s="243" t="s">
        <v>99</v>
      </c>
      <c r="Q77" s="241" t="s">
        <v>23</v>
      </c>
      <c r="R77" s="248" t="s">
        <v>99</v>
      </c>
      <c r="S77" s="245"/>
      <c r="T77" s="218"/>
      <c r="U77" s="247"/>
      <c r="V77" s="246"/>
      <c r="W77" s="249"/>
      <c r="X77" s="189" t="s">
        <v>23</v>
      </c>
    </row>
    <row r="78" spans="1:24" ht="13.5" customHeight="1" x14ac:dyDescent="0.2">
      <c r="A78" s="3"/>
      <c r="B78" s="131" t="s">
        <v>63</v>
      </c>
      <c r="C78" s="218" t="s">
        <v>23</v>
      </c>
      <c r="D78" s="218" t="s">
        <v>23</v>
      </c>
      <c r="E78" s="218" t="s">
        <v>23</v>
      </c>
      <c r="F78" s="265" t="s">
        <v>23</v>
      </c>
      <c r="G78" s="245" t="s">
        <v>23</v>
      </c>
      <c r="H78" s="218" t="s">
        <v>23</v>
      </c>
      <c r="I78" s="265" t="s">
        <v>23</v>
      </c>
      <c r="J78" s="245" t="s">
        <v>23</v>
      </c>
      <c r="K78" s="218" t="s">
        <v>23</v>
      </c>
      <c r="L78" s="245" t="s">
        <v>23</v>
      </c>
      <c r="M78" s="218" t="s">
        <v>23</v>
      </c>
      <c r="N78" s="218" t="s">
        <v>23</v>
      </c>
      <c r="O78" s="218" t="s">
        <v>23</v>
      </c>
      <c r="P78" s="245"/>
      <c r="Q78" s="218" t="s">
        <v>23</v>
      </c>
      <c r="R78" s="246" t="s">
        <v>23</v>
      </c>
      <c r="S78" s="245"/>
      <c r="T78" s="218"/>
      <c r="U78" s="247"/>
      <c r="V78" s="246"/>
      <c r="W78" s="249"/>
      <c r="X78" s="176" t="s">
        <v>23</v>
      </c>
    </row>
    <row r="79" spans="1:24" ht="13.5" customHeight="1" x14ac:dyDescent="0.2">
      <c r="A79" s="3"/>
      <c r="B79" s="137" t="s">
        <v>44</v>
      </c>
      <c r="C79" s="218"/>
      <c r="D79" s="241" t="s">
        <v>23</v>
      </c>
      <c r="E79" s="218"/>
      <c r="F79" s="265" t="s">
        <v>159</v>
      </c>
      <c r="G79" s="245" t="s">
        <v>159</v>
      </c>
      <c r="H79" s="218" t="s">
        <v>145</v>
      </c>
      <c r="I79" s="265" t="s">
        <v>159</v>
      </c>
      <c r="J79" s="245" t="s">
        <v>159</v>
      </c>
      <c r="K79" s="218" t="s">
        <v>159</v>
      </c>
      <c r="L79" s="245">
        <v>1.1599999999999999</v>
      </c>
      <c r="M79" s="218">
        <v>1.1599999999999999</v>
      </c>
      <c r="N79" s="218" t="s">
        <v>159</v>
      </c>
      <c r="O79" s="218" t="s">
        <v>159</v>
      </c>
      <c r="P79" s="245" t="s">
        <v>23</v>
      </c>
      <c r="Q79" s="218" t="s">
        <v>23</v>
      </c>
      <c r="R79" s="246" t="s">
        <v>23</v>
      </c>
      <c r="S79" s="245"/>
      <c r="T79" s="218">
        <v>1.1599999999999999</v>
      </c>
      <c r="U79" s="244" t="s">
        <v>23</v>
      </c>
      <c r="V79" s="248">
        <v>1.1599999999999999</v>
      </c>
      <c r="W79" s="249"/>
      <c r="X79" s="189" t="s">
        <v>89</v>
      </c>
    </row>
    <row r="80" spans="1:24" ht="25.5" customHeight="1" x14ac:dyDescent="0.2">
      <c r="A80" s="3"/>
      <c r="B80" s="137" t="s">
        <v>41</v>
      </c>
      <c r="C80" s="218" t="s">
        <v>23</v>
      </c>
      <c r="D80" s="218" t="s">
        <v>23</v>
      </c>
      <c r="E80" s="218" t="s">
        <v>23</v>
      </c>
      <c r="F80" s="265" t="s">
        <v>188</v>
      </c>
      <c r="G80" s="245" t="s">
        <v>188</v>
      </c>
      <c r="H80" s="443" t="s">
        <v>189</v>
      </c>
      <c r="I80" s="255" t="s">
        <v>188</v>
      </c>
      <c r="J80" s="298" t="s">
        <v>188</v>
      </c>
      <c r="K80" s="255" t="s">
        <v>188</v>
      </c>
      <c r="L80" s="245" t="s">
        <v>23</v>
      </c>
      <c r="M80" s="218" t="s">
        <v>23</v>
      </c>
      <c r="N80" s="443" t="s">
        <v>266</v>
      </c>
      <c r="O80" s="443" t="s">
        <v>267</v>
      </c>
      <c r="P80" s="245" t="s">
        <v>23</v>
      </c>
      <c r="Q80" s="218" t="s">
        <v>23</v>
      </c>
      <c r="R80" s="246" t="s">
        <v>23</v>
      </c>
      <c r="S80" s="245" t="s">
        <v>23</v>
      </c>
      <c r="T80" s="241" t="s">
        <v>189</v>
      </c>
      <c r="U80" s="244" t="s">
        <v>23</v>
      </c>
      <c r="V80" s="242" t="s">
        <v>189</v>
      </c>
      <c r="W80" s="249" t="s">
        <v>23</v>
      </c>
      <c r="X80" s="189" t="s">
        <v>23</v>
      </c>
    </row>
    <row r="81" spans="1:27" ht="13.5" customHeight="1" x14ac:dyDescent="0.2">
      <c r="A81" s="3"/>
      <c r="B81" s="137" t="s">
        <v>42</v>
      </c>
      <c r="C81" s="218" t="s">
        <v>23</v>
      </c>
      <c r="D81" s="218" t="s">
        <v>23</v>
      </c>
      <c r="E81" s="218" t="s">
        <v>23</v>
      </c>
      <c r="F81" s="265" t="s">
        <v>23</v>
      </c>
      <c r="G81" s="245" t="s">
        <v>23</v>
      </c>
      <c r="H81" s="218" t="s">
        <v>23</v>
      </c>
      <c r="I81" s="265" t="s">
        <v>23</v>
      </c>
      <c r="J81" s="245" t="s">
        <v>23</v>
      </c>
      <c r="K81" s="265" t="s">
        <v>23</v>
      </c>
      <c r="L81" s="245" t="s">
        <v>23</v>
      </c>
      <c r="M81" s="247" t="s">
        <v>23</v>
      </c>
      <c r="N81" s="247" t="s">
        <v>23</v>
      </c>
      <c r="O81" s="265" t="s">
        <v>23</v>
      </c>
      <c r="P81" s="245" t="s">
        <v>23</v>
      </c>
      <c r="Q81" s="247" t="s">
        <v>23</v>
      </c>
      <c r="R81" s="265" t="s">
        <v>23</v>
      </c>
      <c r="S81" s="245" t="s">
        <v>23</v>
      </c>
      <c r="T81" s="241" t="s">
        <v>189</v>
      </c>
      <c r="U81" s="244" t="s">
        <v>23</v>
      </c>
      <c r="V81" s="242" t="s">
        <v>189</v>
      </c>
      <c r="W81" s="249" t="s">
        <v>23</v>
      </c>
      <c r="X81" s="189" t="s">
        <v>23</v>
      </c>
    </row>
    <row r="82" spans="1:27" ht="13.5" customHeight="1" x14ac:dyDescent="0.2">
      <c r="A82" s="3"/>
      <c r="B82" s="138" t="s">
        <v>64</v>
      </c>
      <c r="C82" s="212" t="s">
        <v>23</v>
      </c>
      <c r="D82" s="212" t="s">
        <v>23</v>
      </c>
      <c r="E82" s="212" t="s">
        <v>23</v>
      </c>
      <c r="F82" s="213" t="s">
        <v>23</v>
      </c>
      <c r="G82" s="214" t="s">
        <v>23</v>
      </c>
      <c r="H82" s="212" t="s">
        <v>23</v>
      </c>
      <c r="I82" s="213" t="s">
        <v>23</v>
      </c>
      <c r="J82" s="214" t="s">
        <v>23</v>
      </c>
      <c r="K82" s="213" t="s">
        <v>23</v>
      </c>
      <c r="L82" s="214" t="s">
        <v>23</v>
      </c>
      <c r="M82" s="212" t="s">
        <v>23</v>
      </c>
      <c r="N82" s="212" t="s">
        <v>23</v>
      </c>
      <c r="O82" s="213" t="s">
        <v>23</v>
      </c>
      <c r="P82" s="214" t="s">
        <v>23</v>
      </c>
      <c r="Q82" s="212" t="s">
        <v>23</v>
      </c>
      <c r="R82" s="216" t="s">
        <v>23</v>
      </c>
      <c r="S82" s="214" t="s">
        <v>23</v>
      </c>
      <c r="T82" s="215"/>
      <c r="U82" s="215" t="s">
        <v>23</v>
      </c>
      <c r="V82" s="216"/>
      <c r="W82" s="217" t="s">
        <v>23</v>
      </c>
      <c r="X82" s="172" t="s">
        <v>90</v>
      </c>
    </row>
    <row r="83" spans="1:27" ht="13.5" customHeight="1" x14ac:dyDescent="0.2">
      <c r="A83" s="3"/>
      <c r="B83" s="138" t="s">
        <v>73</v>
      </c>
      <c r="C83" s="212"/>
      <c r="D83" s="212"/>
      <c r="E83" s="212"/>
      <c r="F83" s="213"/>
      <c r="G83" s="214"/>
      <c r="H83" s="212"/>
      <c r="I83" s="213"/>
      <c r="J83" s="214"/>
      <c r="K83" s="213"/>
      <c r="L83" s="214" t="s">
        <v>23</v>
      </c>
      <c r="M83" s="212" t="s">
        <v>23</v>
      </c>
      <c r="N83" s="212" t="s">
        <v>23</v>
      </c>
      <c r="O83" s="213" t="s">
        <v>23</v>
      </c>
      <c r="P83" s="214"/>
      <c r="Q83" s="212" t="s">
        <v>23</v>
      </c>
      <c r="R83" s="216" t="s">
        <v>23</v>
      </c>
      <c r="S83" s="214" t="s">
        <v>23</v>
      </c>
      <c r="T83" s="215"/>
      <c r="U83" s="215" t="s">
        <v>23</v>
      </c>
      <c r="V83" s="216"/>
      <c r="W83" s="217" t="s">
        <v>23</v>
      </c>
      <c r="X83" s="172" t="s">
        <v>23</v>
      </c>
    </row>
    <row r="84" spans="1:27" ht="13.5" customHeight="1" x14ac:dyDescent="0.2">
      <c r="A84" s="3"/>
      <c r="B84" s="139" t="s">
        <v>96</v>
      </c>
      <c r="C84" s="218"/>
      <c r="D84" s="218"/>
      <c r="E84" s="218"/>
      <c r="F84" s="265"/>
      <c r="G84" s="245"/>
      <c r="H84" s="218"/>
      <c r="I84" s="265"/>
      <c r="J84" s="245"/>
      <c r="K84" s="218"/>
      <c r="L84" s="245"/>
      <c r="M84" s="218"/>
      <c r="N84" s="218"/>
      <c r="O84" s="265"/>
      <c r="P84" s="243" t="s">
        <v>23</v>
      </c>
      <c r="Q84" s="218" t="s">
        <v>23</v>
      </c>
      <c r="R84" s="248" t="s">
        <v>23</v>
      </c>
      <c r="S84" s="245"/>
      <c r="T84" s="247"/>
      <c r="U84" s="247"/>
      <c r="V84" s="246"/>
      <c r="W84" s="249"/>
      <c r="X84" s="189" t="s">
        <v>89</v>
      </c>
    </row>
    <row r="85" spans="1:27" ht="13.5" customHeight="1" thickBot="1" x14ac:dyDescent="0.25">
      <c r="A85" s="6"/>
      <c r="B85" s="563" t="s">
        <v>78</v>
      </c>
      <c r="C85" s="224"/>
      <c r="D85" s="224"/>
      <c r="E85" s="224"/>
      <c r="F85" s="315"/>
      <c r="G85" s="225"/>
      <c r="H85" s="224"/>
      <c r="I85" s="315"/>
      <c r="J85" s="225"/>
      <c r="K85" s="224"/>
      <c r="L85" s="225"/>
      <c r="M85" s="556"/>
      <c r="N85" s="556"/>
      <c r="O85" s="315"/>
      <c r="P85" s="226" t="s">
        <v>99</v>
      </c>
      <c r="Q85" s="227" t="s">
        <v>23</v>
      </c>
      <c r="R85" s="558" t="s">
        <v>99</v>
      </c>
      <c r="S85" s="225"/>
      <c r="T85" s="556"/>
      <c r="U85" s="556"/>
      <c r="V85" s="228"/>
      <c r="W85" s="297"/>
      <c r="X85" s="189" t="s">
        <v>89</v>
      </c>
    </row>
    <row r="86" spans="1:27" ht="13.5" customHeight="1" x14ac:dyDescent="0.2">
      <c r="A86" s="3"/>
      <c r="B86" s="131" t="s">
        <v>65</v>
      </c>
      <c r="C86" s="218" t="s">
        <v>23</v>
      </c>
      <c r="D86" s="218" t="s">
        <v>23</v>
      </c>
      <c r="E86" s="218" t="s">
        <v>23</v>
      </c>
      <c r="F86" s="242" t="s">
        <v>23</v>
      </c>
      <c r="G86" s="245" t="s">
        <v>23</v>
      </c>
      <c r="H86" s="218" t="s">
        <v>23</v>
      </c>
      <c r="I86" s="242" t="s">
        <v>23</v>
      </c>
      <c r="J86" s="245" t="s">
        <v>23</v>
      </c>
      <c r="K86" s="218" t="s">
        <v>23</v>
      </c>
      <c r="L86" s="245" t="s">
        <v>23</v>
      </c>
      <c r="M86" s="247" t="s">
        <v>23</v>
      </c>
      <c r="N86" s="247" t="s">
        <v>23</v>
      </c>
      <c r="O86" s="218" t="s">
        <v>23</v>
      </c>
      <c r="P86" s="245"/>
      <c r="Q86" s="218"/>
      <c r="R86" s="248" t="s">
        <v>23</v>
      </c>
      <c r="S86" s="243" t="s">
        <v>23</v>
      </c>
      <c r="T86" s="212"/>
      <c r="U86" s="244" t="s">
        <v>23</v>
      </c>
      <c r="V86" s="216"/>
      <c r="W86" s="266" t="s">
        <v>100</v>
      </c>
      <c r="X86" s="176" t="s">
        <v>23</v>
      </c>
    </row>
    <row r="87" spans="1:27" s="4" customFormat="1" ht="13.5" customHeight="1" x14ac:dyDescent="0.2">
      <c r="A87" s="3"/>
      <c r="B87" s="131" t="s">
        <v>66</v>
      </c>
      <c r="C87" s="218" t="s">
        <v>23</v>
      </c>
      <c r="D87" s="218" t="s">
        <v>23</v>
      </c>
      <c r="E87" s="218" t="s">
        <v>23</v>
      </c>
      <c r="F87" s="265" t="s">
        <v>23</v>
      </c>
      <c r="G87" s="245" t="s">
        <v>23</v>
      </c>
      <c r="H87" s="218" t="s">
        <v>23</v>
      </c>
      <c r="I87" s="265" t="s">
        <v>23</v>
      </c>
      <c r="J87" s="245" t="s">
        <v>23</v>
      </c>
      <c r="K87" s="218" t="s">
        <v>23</v>
      </c>
      <c r="L87" s="245" t="s">
        <v>23</v>
      </c>
      <c r="M87" s="218" t="s">
        <v>23</v>
      </c>
      <c r="N87" s="218" t="s">
        <v>23</v>
      </c>
      <c r="O87" s="218" t="s">
        <v>23</v>
      </c>
      <c r="P87" s="243" t="s">
        <v>173</v>
      </c>
      <c r="Q87" s="241"/>
      <c r="R87" s="246" t="s">
        <v>23</v>
      </c>
      <c r="S87" s="243" t="s">
        <v>173</v>
      </c>
      <c r="T87" s="212" t="s">
        <v>23</v>
      </c>
      <c r="U87" s="244" t="s">
        <v>173</v>
      </c>
      <c r="V87" s="216" t="s">
        <v>173</v>
      </c>
      <c r="W87" s="266" t="s">
        <v>173</v>
      </c>
      <c r="X87" s="189" t="s">
        <v>88</v>
      </c>
    </row>
    <row r="88" spans="1:27" s="4" customFormat="1" ht="13.5" customHeight="1" x14ac:dyDescent="0.2">
      <c r="A88" s="3"/>
      <c r="B88" s="131" t="s">
        <v>67</v>
      </c>
      <c r="C88" s="218" t="s">
        <v>23</v>
      </c>
      <c r="D88" s="218" t="s">
        <v>23</v>
      </c>
      <c r="E88" s="218" t="s">
        <v>23</v>
      </c>
      <c r="F88" s="242" t="s">
        <v>23</v>
      </c>
      <c r="G88" s="245">
        <v>1.1599999999999999</v>
      </c>
      <c r="H88" s="218">
        <v>1.1599999999999999</v>
      </c>
      <c r="I88" s="242">
        <v>1.1599999999999999</v>
      </c>
      <c r="J88" s="245" t="s">
        <v>23</v>
      </c>
      <c r="K88" s="218" t="s">
        <v>23</v>
      </c>
      <c r="L88" s="245">
        <v>1.1599999999999999</v>
      </c>
      <c r="M88" s="218">
        <v>1.1599999999999999</v>
      </c>
      <c r="N88" s="218">
        <v>1.1599999999999999</v>
      </c>
      <c r="O88" s="218" t="s">
        <v>23</v>
      </c>
      <c r="P88" s="245"/>
      <c r="Q88" s="218"/>
      <c r="R88" s="248" t="s">
        <v>23</v>
      </c>
      <c r="S88" s="243" t="s">
        <v>23</v>
      </c>
      <c r="T88" s="212"/>
      <c r="U88" s="244" t="s">
        <v>23</v>
      </c>
      <c r="V88" s="216"/>
      <c r="W88" s="249" t="s">
        <v>23</v>
      </c>
      <c r="X88" s="189" t="s">
        <v>88</v>
      </c>
    </row>
    <row r="89" spans="1:27" s="4" customFormat="1" ht="13.5" customHeight="1" x14ac:dyDescent="0.2">
      <c r="A89" s="3"/>
      <c r="B89" s="131" t="s">
        <v>235</v>
      </c>
      <c r="C89" s="218" t="s">
        <v>23</v>
      </c>
      <c r="D89" s="218" t="s">
        <v>23</v>
      </c>
      <c r="E89" s="218" t="s">
        <v>23</v>
      </c>
      <c r="F89" s="265"/>
      <c r="G89" s="245"/>
      <c r="H89" s="218"/>
      <c r="I89" s="265"/>
      <c r="J89" s="245"/>
      <c r="K89" s="218"/>
      <c r="L89" s="245"/>
      <c r="M89" s="218"/>
      <c r="N89" s="218"/>
      <c r="O89" s="218"/>
      <c r="P89" s="245"/>
      <c r="Q89" s="218"/>
      <c r="R89" s="246"/>
      <c r="S89" s="243" t="s">
        <v>23</v>
      </c>
      <c r="T89" s="218"/>
      <c r="U89" s="244" t="s">
        <v>23</v>
      </c>
      <c r="V89" s="246"/>
      <c r="W89" s="266" t="s">
        <v>23</v>
      </c>
      <c r="X89" s="189" t="s">
        <v>88</v>
      </c>
    </row>
    <row r="90" spans="1:27" s="4" customFormat="1" ht="13.5" customHeight="1" x14ac:dyDescent="0.2">
      <c r="A90" s="3"/>
      <c r="B90" s="131" t="s">
        <v>236</v>
      </c>
      <c r="C90" s="218" t="s">
        <v>23</v>
      </c>
      <c r="D90" s="218" t="s">
        <v>23</v>
      </c>
      <c r="E90" s="218" t="s">
        <v>23</v>
      </c>
      <c r="F90" s="265">
        <v>1.1599999999999999</v>
      </c>
      <c r="G90" s="245">
        <v>1.1599999999999999</v>
      </c>
      <c r="H90" s="218">
        <v>1.1599999999999999</v>
      </c>
      <c r="I90" s="265">
        <v>1.1599999999999999</v>
      </c>
      <c r="J90" s="245" t="s">
        <v>23</v>
      </c>
      <c r="K90" s="218" t="s">
        <v>23</v>
      </c>
      <c r="L90" s="245" t="s">
        <v>23</v>
      </c>
      <c r="M90" s="218" t="s">
        <v>23</v>
      </c>
      <c r="N90" s="218" t="s">
        <v>23</v>
      </c>
      <c r="O90" s="218" t="s">
        <v>23</v>
      </c>
      <c r="P90" s="245"/>
      <c r="Q90" s="218"/>
      <c r="R90" s="246" t="s">
        <v>23</v>
      </c>
      <c r="S90" s="243" t="s">
        <v>23</v>
      </c>
      <c r="T90" s="218"/>
      <c r="U90" s="244" t="s">
        <v>23</v>
      </c>
      <c r="V90" s="246"/>
      <c r="W90" s="266" t="s">
        <v>23</v>
      </c>
      <c r="X90" s="189" t="s">
        <v>88</v>
      </c>
    </row>
    <row r="91" spans="1:27" s="4" customFormat="1" ht="13.5" customHeight="1" x14ac:dyDescent="0.2">
      <c r="A91" s="3"/>
      <c r="B91" s="131" t="s">
        <v>216</v>
      </c>
      <c r="C91" s="218" t="s">
        <v>23</v>
      </c>
      <c r="D91" s="218" t="s">
        <v>23</v>
      </c>
      <c r="E91" s="218" t="s">
        <v>23</v>
      </c>
      <c r="F91" s="265">
        <v>1.1599999999999999</v>
      </c>
      <c r="G91" s="245">
        <v>1.1599999999999999</v>
      </c>
      <c r="H91" s="218">
        <v>1.1599999999999999</v>
      </c>
      <c r="I91" s="265">
        <v>1.1599999999999999</v>
      </c>
      <c r="J91" s="245" t="s">
        <v>23</v>
      </c>
      <c r="K91" s="218" t="s">
        <v>23</v>
      </c>
      <c r="L91" s="245" t="s">
        <v>23</v>
      </c>
      <c r="M91" s="218" t="s">
        <v>23</v>
      </c>
      <c r="N91" s="218" t="s">
        <v>23</v>
      </c>
      <c r="O91" s="218" t="s">
        <v>23</v>
      </c>
      <c r="P91" s="245"/>
      <c r="Q91" s="218"/>
      <c r="R91" s="246" t="s">
        <v>23</v>
      </c>
      <c r="S91" s="243" t="s">
        <v>23</v>
      </c>
      <c r="T91" s="241">
        <v>1.1200000000000001</v>
      </c>
      <c r="U91" s="244" t="s">
        <v>23</v>
      </c>
      <c r="V91" s="248">
        <v>1.1200000000000001</v>
      </c>
      <c r="W91" s="266" t="s">
        <v>23</v>
      </c>
      <c r="X91" s="189" t="s">
        <v>88</v>
      </c>
    </row>
    <row r="92" spans="1:27" s="4" customFormat="1" ht="13.5" customHeight="1" thickBot="1" x14ac:dyDescent="0.25">
      <c r="A92" s="543"/>
      <c r="B92" s="544" t="s">
        <v>43</v>
      </c>
      <c r="C92" s="546" t="s">
        <v>108</v>
      </c>
      <c r="D92" s="545" t="s">
        <v>108</v>
      </c>
      <c r="E92" s="546" t="s">
        <v>108</v>
      </c>
      <c r="F92" s="547" t="s">
        <v>108</v>
      </c>
      <c r="G92" s="548" t="s">
        <v>108</v>
      </c>
      <c r="H92" s="546" t="s">
        <v>108</v>
      </c>
      <c r="I92" s="547" t="s">
        <v>108</v>
      </c>
      <c r="J92" s="548" t="s">
        <v>108</v>
      </c>
      <c r="K92" s="547" t="s">
        <v>108</v>
      </c>
      <c r="L92" s="548" t="s">
        <v>108</v>
      </c>
      <c r="M92" s="546" t="s">
        <v>108</v>
      </c>
      <c r="N92" s="546" t="s">
        <v>108</v>
      </c>
      <c r="O92" s="547" t="s">
        <v>108</v>
      </c>
      <c r="P92" s="548" t="s">
        <v>108</v>
      </c>
      <c r="Q92" s="546" t="s">
        <v>108</v>
      </c>
      <c r="R92" s="547" t="s">
        <v>108</v>
      </c>
      <c r="S92" s="548" t="s">
        <v>108</v>
      </c>
      <c r="T92" s="549" t="s">
        <v>108</v>
      </c>
      <c r="U92" s="549" t="s">
        <v>109</v>
      </c>
      <c r="V92" s="547"/>
      <c r="W92" s="550" t="s">
        <v>108</v>
      </c>
      <c r="X92" s="189" t="s">
        <v>89</v>
      </c>
    </row>
    <row r="93" spans="1:27" ht="13.5" customHeight="1" thickTop="1" x14ac:dyDescent="0.2">
      <c r="A93" s="62"/>
      <c r="B93" s="532" t="s">
        <v>53</v>
      </c>
      <c r="C93" s="533">
        <v>1.5</v>
      </c>
      <c r="D93" s="533">
        <v>1.5</v>
      </c>
      <c r="E93" s="534">
        <v>2</v>
      </c>
      <c r="F93" s="535">
        <v>3</v>
      </c>
      <c r="G93" s="536">
        <v>3.5</v>
      </c>
      <c r="H93" s="537">
        <v>4.5</v>
      </c>
      <c r="I93" s="538">
        <v>5</v>
      </c>
      <c r="J93" s="539">
        <v>6</v>
      </c>
      <c r="K93" s="537">
        <v>7.5</v>
      </c>
      <c r="L93" s="539">
        <v>4</v>
      </c>
      <c r="M93" s="540">
        <v>5</v>
      </c>
      <c r="N93" s="537">
        <v>7</v>
      </c>
      <c r="O93" s="538">
        <v>8</v>
      </c>
      <c r="P93" s="539">
        <v>2</v>
      </c>
      <c r="Q93" s="540">
        <v>2</v>
      </c>
      <c r="R93" s="541">
        <v>2</v>
      </c>
      <c r="S93" s="539">
        <v>1</v>
      </c>
      <c r="T93" s="537">
        <v>1</v>
      </c>
      <c r="U93" s="537">
        <v>1</v>
      </c>
      <c r="V93" s="541">
        <v>1</v>
      </c>
      <c r="W93" s="542">
        <v>1</v>
      </c>
      <c r="X93" s="103"/>
    </row>
    <row r="94" spans="1:27" ht="13.5" customHeight="1" x14ac:dyDescent="0.2">
      <c r="A94" s="3"/>
      <c r="B94" s="504" t="s">
        <v>54</v>
      </c>
      <c r="C94" s="153">
        <v>35</v>
      </c>
      <c r="D94" s="153">
        <v>35</v>
      </c>
      <c r="E94" s="153">
        <v>30</v>
      </c>
      <c r="F94" s="154">
        <v>20</v>
      </c>
      <c r="G94" s="155">
        <v>10</v>
      </c>
      <c r="H94" s="153">
        <v>8</v>
      </c>
      <c r="I94" s="154">
        <v>7</v>
      </c>
      <c r="J94" s="155">
        <v>6</v>
      </c>
      <c r="K94" s="153">
        <v>5</v>
      </c>
      <c r="L94" s="155">
        <v>7</v>
      </c>
      <c r="M94" s="156">
        <v>6</v>
      </c>
      <c r="N94" s="153">
        <v>5</v>
      </c>
      <c r="O94" s="154">
        <v>4.5</v>
      </c>
      <c r="P94" s="155">
        <v>20</v>
      </c>
      <c r="Q94" s="156">
        <v>20</v>
      </c>
      <c r="R94" s="157">
        <v>20</v>
      </c>
      <c r="S94" s="155">
        <v>50</v>
      </c>
      <c r="T94" s="153">
        <v>45</v>
      </c>
      <c r="U94" s="153">
        <v>45</v>
      </c>
      <c r="V94" s="157">
        <v>40</v>
      </c>
      <c r="W94" s="158">
        <v>50</v>
      </c>
      <c r="X94" s="98"/>
      <c r="Y94"/>
      <c r="Z94"/>
      <c r="AA94"/>
    </row>
    <row r="95" spans="1:27" ht="13.5" customHeight="1" thickBot="1" x14ac:dyDescent="0.25">
      <c r="A95" s="90"/>
      <c r="B95" s="505" t="s">
        <v>259</v>
      </c>
      <c r="C95" s="159">
        <v>50</v>
      </c>
      <c r="D95" s="159">
        <v>50</v>
      </c>
      <c r="E95" s="159">
        <v>50</v>
      </c>
      <c r="F95" s="160">
        <v>50</v>
      </c>
      <c r="G95" s="161">
        <v>50</v>
      </c>
      <c r="H95" s="159">
        <v>50</v>
      </c>
      <c r="I95" s="160">
        <v>50</v>
      </c>
      <c r="J95" s="161">
        <v>50</v>
      </c>
      <c r="K95" s="159">
        <v>50</v>
      </c>
      <c r="L95" s="161">
        <v>50</v>
      </c>
      <c r="M95" s="162">
        <v>50</v>
      </c>
      <c r="N95" s="159">
        <v>50</v>
      </c>
      <c r="O95" s="160">
        <v>50</v>
      </c>
      <c r="P95" s="161">
        <v>50</v>
      </c>
      <c r="Q95" s="162">
        <v>50</v>
      </c>
      <c r="R95" s="163">
        <v>50</v>
      </c>
      <c r="S95" s="161">
        <v>50</v>
      </c>
      <c r="T95" s="159">
        <v>50</v>
      </c>
      <c r="U95" s="159">
        <v>50</v>
      </c>
      <c r="V95" s="163">
        <v>50</v>
      </c>
      <c r="W95" s="164" t="s">
        <v>257</v>
      </c>
      <c r="X95" s="104"/>
      <c r="Y95"/>
      <c r="Z95"/>
      <c r="AA95"/>
    </row>
    <row r="96" spans="1:27" ht="14.1" customHeight="1" x14ac:dyDescent="0.2">
      <c r="A96" s="301"/>
      <c r="B96" s="551" t="s">
        <v>268</v>
      </c>
      <c r="C96" s="105"/>
      <c r="D96" s="105"/>
      <c r="E96" s="148">
        <v>6</v>
      </c>
      <c r="F96" s="106"/>
      <c r="G96" s="150">
        <v>6</v>
      </c>
      <c r="H96" s="148">
        <v>6</v>
      </c>
      <c r="I96" s="106"/>
      <c r="J96" s="150">
        <v>6</v>
      </c>
      <c r="K96" s="152">
        <v>6</v>
      </c>
      <c r="L96" s="107"/>
      <c r="M96" s="108"/>
      <c r="N96" s="148">
        <v>6</v>
      </c>
      <c r="O96" s="106"/>
      <c r="P96" s="107"/>
      <c r="Q96" s="108"/>
      <c r="R96" s="109"/>
      <c r="S96" s="110"/>
      <c r="T96" s="112"/>
      <c r="U96" s="111"/>
      <c r="V96" s="147">
        <v>15</v>
      </c>
      <c r="W96" s="103"/>
      <c r="X96" s="103"/>
      <c r="Y96"/>
      <c r="Z96"/>
      <c r="AA96"/>
    </row>
    <row r="97" spans="1:27" ht="14.1" customHeight="1" x14ac:dyDescent="0.2">
      <c r="A97" s="302"/>
      <c r="B97" s="552" t="s">
        <v>269</v>
      </c>
      <c r="C97" s="113"/>
      <c r="D97" s="113"/>
      <c r="E97" s="114"/>
      <c r="F97" s="115"/>
      <c r="G97" s="116"/>
      <c r="H97" s="114"/>
      <c r="I97" s="115"/>
      <c r="J97" s="151">
        <v>15</v>
      </c>
      <c r="K97" s="526">
        <v>15</v>
      </c>
      <c r="L97" s="117"/>
      <c r="M97" s="118"/>
      <c r="N97" s="115"/>
      <c r="O97" s="149">
        <v>15</v>
      </c>
      <c r="P97" s="117"/>
      <c r="Q97" s="118"/>
      <c r="R97" s="119"/>
      <c r="S97" s="99"/>
      <c r="T97" s="100"/>
      <c r="U97" s="101"/>
      <c r="V97" s="120"/>
      <c r="W97" s="121"/>
      <c r="X97" s="121"/>
      <c r="Y97"/>
      <c r="Z97"/>
      <c r="AA97"/>
    </row>
    <row r="98" spans="1:27" ht="14.1" customHeight="1" thickBot="1" x14ac:dyDescent="0.25">
      <c r="A98" s="6"/>
      <c r="B98" s="488" t="s">
        <v>270</v>
      </c>
      <c r="C98" s="144">
        <v>12</v>
      </c>
      <c r="D98" s="144">
        <v>12</v>
      </c>
      <c r="E98" s="144">
        <v>12</v>
      </c>
      <c r="F98" s="122"/>
      <c r="G98" s="123"/>
      <c r="H98" s="124"/>
      <c r="I98" s="122"/>
      <c r="J98" s="123"/>
      <c r="K98" s="124"/>
      <c r="L98" s="123"/>
      <c r="M98" s="125"/>
      <c r="N98" s="124"/>
      <c r="O98" s="122"/>
      <c r="P98" s="123"/>
      <c r="Q98" s="125"/>
      <c r="R98" s="126"/>
      <c r="S98" s="145">
        <v>9</v>
      </c>
      <c r="T98" s="144">
        <v>9</v>
      </c>
      <c r="U98" s="144">
        <v>9</v>
      </c>
      <c r="V98" s="127"/>
      <c r="W98" s="146">
        <v>9</v>
      </c>
      <c r="X98" s="102"/>
      <c r="Y98"/>
      <c r="Z98"/>
      <c r="AA98"/>
    </row>
    <row r="99" spans="1:27" ht="15.75" thickBot="1" x14ac:dyDescent="0.3">
      <c r="A99" s="65"/>
      <c r="B99" s="66"/>
      <c r="C99" s="14" t="str">
        <f>C6</f>
        <v>ย.1</v>
      </c>
      <c r="D99" s="14" t="str">
        <f t="shared" ref="D99:X99" si="0">D6</f>
        <v>ย.1'</v>
      </c>
      <c r="E99" s="14" t="str">
        <f t="shared" si="0"/>
        <v>ย.2</v>
      </c>
      <c r="F99" s="23" t="str">
        <f t="shared" si="0"/>
        <v>ย.3</v>
      </c>
      <c r="G99" s="13" t="str">
        <f t="shared" si="0"/>
        <v>ย.4</v>
      </c>
      <c r="H99" s="14" t="str">
        <f t="shared" si="0"/>
        <v>ย.5</v>
      </c>
      <c r="I99" s="23" t="str">
        <f t="shared" si="0"/>
        <v>ย.6</v>
      </c>
      <c r="J99" s="13" t="str">
        <f t="shared" si="0"/>
        <v>ย.7</v>
      </c>
      <c r="K99" s="14" t="str">
        <f t="shared" si="0"/>
        <v>ย.8</v>
      </c>
      <c r="L99" s="13" t="str">
        <f t="shared" si="0"/>
        <v>พ.1</v>
      </c>
      <c r="M99" s="14" t="str">
        <f t="shared" si="0"/>
        <v>พ.2</v>
      </c>
      <c r="N99" s="14" t="str">
        <f t="shared" si="0"/>
        <v>พ.3</v>
      </c>
      <c r="O99" s="15" t="str">
        <f t="shared" si="0"/>
        <v>พ.4</v>
      </c>
      <c r="P99" s="13" t="str">
        <f t="shared" si="0"/>
        <v>อ.1</v>
      </c>
      <c r="Q99" s="14" t="str">
        <f t="shared" si="0"/>
        <v>อ.2</v>
      </c>
      <c r="R99" s="18" t="str">
        <f t="shared" si="0"/>
        <v>อ.3</v>
      </c>
      <c r="S99" s="85" t="str">
        <f t="shared" si="0"/>
        <v>ก.1</v>
      </c>
      <c r="T99" s="17" t="str">
        <f>T6</f>
        <v>ก.2</v>
      </c>
      <c r="U99" s="17" t="str">
        <f t="shared" si="0"/>
        <v>ก.2'</v>
      </c>
      <c r="V99" s="18" t="str">
        <f t="shared" si="0"/>
        <v>ก.3</v>
      </c>
      <c r="W99" s="89" t="str">
        <f t="shared" si="0"/>
        <v>ก.4</v>
      </c>
      <c r="X99" s="89" t="str">
        <f t="shared" si="0"/>
        <v>ล.1</v>
      </c>
      <c r="Y99"/>
      <c r="Z99"/>
      <c r="AA99"/>
    </row>
    <row r="100" spans="1:27" ht="6.95" customHeight="1" x14ac:dyDescent="0.2">
      <c r="A100" s="46"/>
      <c r="B100" s="47"/>
      <c r="C100" s="583" t="s">
        <v>153</v>
      </c>
      <c r="D100" s="583"/>
      <c r="E100" s="583"/>
      <c r="R100" s="583" t="s">
        <v>154</v>
      </c>
      <c r="S100" s="585"/>
    </row>
    <row r="101" spans="1:27" ht="13.5" customHeight="1" x14ac:dyDescent="0.2">
      <c r="C101" s="584"/>
      <c r="D101" s="584"/>
      <c r="E101" s="584"/>
      <c r="R101" s="582"/>
      <c r="S101" s="582"/>
    </row>
    <row r="102" spans="1:27" ht="6.95" customHeight="1" x14ac:dyDescent="0.2">
      <c r="A102" s="46"/>
      <c r="B102" s="47"/>
      <c r="D102" s="586" t="s">
        <v>250</v>
      </c>
      <c r="E102" s="587"/>
      <c r="F102" s="587"/>
      <c r="G102" s="587"/>
      <c r="H102" s="587"/>
      <c r="I102" s="587"/>
      <c r="K102" s="586" t="s">
        <v>110</v>
      </c>
      <c r="L102" s="587"/>
      <c r="M102" s="587"/>
    </row>
    <row r="103" spans="1:27" ht="13.5" customHeight="1" x14ac:dyDescent="0.2">
      <c r="B103" s="69" t="s">
        <v>143</v>
      </c>
      <c r="C103" s="314" t="s">
        <v>249</v>
      </c>
      <c r="D103" s="587"/>
      <c r="E103" s="587"/>
      <c r="F103" s="587"/>
      <c r="G103" s="587"/>
      <c r="H103" s="587"/>
      <c r="I103" s="587"/>
      <c r="J103" s="303">
        <v>6</v>
      </c>
      <c r="K103" s="587"/>
      <c r="L103" s="587"/>
      <c r="M103" s="587"/>
      <c r="R103" s="21" t="s">
        <v>23</v>
      </c>
      <c r="S103" s="93" t="s">
        <v>200</v>
      </c>
    </row>
    <row r="104" spans="1:27" ht="14.1" customHeight="1" x14ac:dyDescent="0.2">
      <c r="B104" s="69" t="s">
        <v>144</v>
      </c>
      <c r="C104" s="68" t="s">
        <v>158</v>
      </c>
      <c r="D104" s="93" t="s">
        <v>155</v>
      </c>
      <c r="J104" s="68" t="s">
        <v>50</v>
      </c>
      <c r="K104" s="73" t="s">
        <v>130</v>
      </c>
      <c r="L104" s="553"/>
    </row>
    <row r="105" spans="1:27" ht="14.1" customHeight="1" x14ac:dyDescent="0.2">
      <c r="C105" s="303">
        <v>2</v>
      </c>
      <c r="D105" s="306" t="s">
        <v>112</v>
      </c>
      <c r="J105" s="68" t="s">
        <v>46</v>
      </c>
      <c r="K105" s="73" t="s">
        <v>123</v>
      </c>
      <c r="L105" s="553"/>
      <c r="R105" s="5"/>
      <c r="S105" s="73" t="s">
        <v>201</v>
      </c>
    </row>
    <row r="106" spans="1:27" ht="13.5" customHeight="1" x14ac:dyDescent="0.2">
      <c r="B106" s="69" t="s">
        <v>260</v>
      </c>
      <c r="C106" s="68" t="s">
        <v>166</v>
      </c>
      <c r="D106" s="93" t="s">
        <v>113</v>
      </c>
      <c r="J106" s="69"/>
      <c r="K106" s="69" t="s">
        <v>124</v>
      </c>
      <c r="L106" s="553"/>
      <c r="S106" s="581" t="s">
        <v>253</v>
      </c>
      <c r="T106" s="582"/>
      <c r="U106" s="582"/>
      <c r="V106" s="582"/>
      <c r="W106" s="582"/>
    </row>
    <row r="107" spans="1:27" ht="13.5" customHeight="1" x14ac:dyDescent="0.2">
      <c r="B107" s="581" t="s">
        <v>258</v>
      </c>
      <c r="C107" s="68" t="s">
        <v>167</v>
      </c>
      <c r="D107" s="93" t="s">
        <v>147</v>
      </c>
      <c r="J107" s="68" t="s">
        <v>142</v>
      </c>
      <c r="K107" s="73" t="s">
        <v>121</v>
      </c>
      <c r="R107" s="72" t="s">
        <v>159</v>
      </c>
      <c r="S107" s="582"/>
      <c r="T107" s="582"/>
      <c r="U107" s="582"/>
      <c r="V107" s="582"/>
      <c r="W107" s="582"/>
    </row>
    <row r="108" spans="1:27" ht="13.5" customHeight="1" x14ac:dyDescent="0.2">
      <c r="B108" s="582"/>
      <c r="C108" s="68" t="s">
        <v>168</v>
      </c>
      <c r="D108" s="93" t="s">
        <v>114</v>
      </c>
      <c r="J108" s="69"/>
      <c r="K108" s="69" t="s">
        <v>122</v>
      </c>
      <c r="S108" s="581" t="s">
        <v>202</v>
      </c>
      <c r="T108" s="582"/>
      <c r="U108" s="582"/>
      <c r="V108" s="582"/>
      <c r="W108" s="582"/>
    </row>
    <row r="109" spans="1:27" ht="13.5" customHeight="1" x14ac:dyDescent="0.2">
      <c r="B109" s="525"/>
      <c r="C109" s="68" t="s">
        <v>169</v>
      </c>
      <c r="D109" s="93" t="s">
        <v>146</v>
      </c>
      <c r="J109" s="68" t="s">
        <v>190</v>
      </c>
      <c r="K109" s="73" t="s">
        <v>111</v>
      </c>
      <c r="R109" s="72" t="s">
        <v>198</v>
      </c>
      <c r="S109" s="582"/>
      <c r="T109" s="582"/>
      <c r="U109" s="582"/>
      <c r="V109" s="582"/>
      <c r="W109" s="582"/>
    </row>
    <row r="110" spans="1:27" ht="13.5" customHeight="1" x14ac:dyDescent="0.2">
      <c r="C110" s="68" t="s">
        <v>170</v>
      </c>
      <c r="D110" s="93" t="s">
        <v>115</v>
      </c>
      <c r="J110" s="303">
        <v>7</v>
      </c>
      <c r="K110" s="304" t="s">
        <v>120</v>
      </c>
      <c r="S110" s="581" t="s">
        <v>252</v>
      </c>
      <c r="T110" s="582"/>
      <c r="U110" s="582"/>
      <c r="V110" s="582"/>
      <c r="W110" s="582"/>
    </row>
    <row r="111" spans="1:27" ht="13.5" customHeight="1" x14ac:dyDescent="0.2">
      <c r="B111" s="525"/>
      <c r="C111" s="68">
        <v>3</v>
      </c>
      <c r="D111" s="73" t="s">
        <v>157</v>
      </c>
      <c r="J111" s="68" t="s">
        <v>98</v>
      </c>
      <c r="K111" s="73" t="s">
        <v>151</v>
      </c>
      <c r="R111" s="72" t="s">
        <v>199</v>
      </c>
      <c r="S111" s="582"/>
      <c r="T111" s="582"/>
      <c r="U111" s="582"/>
      <c r="V111" s="582"/>
      <c r="W111" s="582"/>
    </row>
    <row r="112" spans="1:27" ht="13.5" customHeight="1" x14ac:dyDescent="0.2">
      <c r="C112" s="68">
        <v>4</v>
      </c>
      <c r="D112" s="73" t="s">
        <v>156</v>
      </c>
      <c r="J112" s="68" t="s">
        <v>99</v>
      </c>
      <c r="K112" s="73" t="s">
        <v>134</v>
      </c>
      <c r="S112" s="581" t="s">
        <v>203</v>
      </c>
      <c r="T112" s="582"/>
      <c r="U112" s="582"/>
      <c r="V112" s="582"/>
      <c r="W112" s="582"/>
    </row>
    <row r="113" spans="2:23" ht="13.5" customHeight="1" x14ac:dyDescent="0.2">
      <c r="C113" s="303">
        <v>5</v>
      </c>
      <c r="D113" s="305" t="s">
        <v>129</v>
      </c>
      <c r="J113" s="68" t="s">
        <v>100</v>
      </c>
      <c r="K113" s="73" t="s">
        <v>133</v>
      </c>
      <c r="R113" s="316"/>
      <c r="S113" s="582"/>
      <c r="T113" s="582"/>
      <c r="U113" s="582"/>
      <c r="V113" s="582"/>
      <c r="W113" s="582"/>
    </row>
    <row r="114" spans="2:23" ht="13.5" customHeight="1" x14ac:dyDescent="0.2">
      <c r="C114" s="68" t="s">
        <v>97</v>
      </c>
      <c r="D114" s="73" t="s">
        <v>139</v>
      </c>
      <c r="J114" s="303">
        <v>8</v>
      </c>
      <c r="K114" s="304" t="s">
        <v>116</v>
      </c>
      <c r="R114" s="69"/>
      <c r="S114" s="69"/>
    </row>
    <row r="115" spans="2:23" ht="13.5" customHeight="1" x14ac:dyDescent="0.2">
      <c r="C115" s="68" t="s">
        <v>77</v>
      </c>
      <c r="D115" s="73" t="s">
        <v>149</v>
      </c>
      <c r="J115" s="68" t="s">
        <v>171</v>
      </c>
      <c r="K115" s="73" t="s">
        <v>117</v>
      </c>
    </row>
    <row r="116" spans="2:23" ht="13.5" customHeight="1" x14ac:dyDescent="0.2">
      <c r="C116" s="68" t="s">
        <v>131</v>
      </c>
      <c r="D116" s="73" t="s">
        <v>150</v>
      </c>
      <c r="J116" s="68" t="s">
        <v>172</v>
      </c>
      <c r="K116" s="73" t="s">
        <v>127</v>
      </c>
    </row>
    <row r="117" spans="2:23" ht="13.5" customHeight="1" x14ac:dyDescent="0.2">
      <c r="C117" s="68" t="s">
        <v>180</v>
      </c>
      <c r="D117" s="73" t="s">
        <v>136</v>
      </c>
      <c r="K117" s="69" t="s">
        <v>128</v>
      </c>
      <c r="R117" s="568" t="s">
        <v>254</v>
      </c>
      <c r="S117" s="569"/>
      <c r="T117" s="570"/>
      <c r="U117" s="570"/>
      <c r="V117" s="570"/>
      <c r="W117" s="570"/>
    </row>
    <row r="118" spans="2:23" ht="13.5" customHeight="1" x14ac:dyDescent="0.2">
      <c r="C118" s="68" t="s">
        <v>179</v>
      </c>
      <c r="D118" s="73" t="s">
        <v>140</v>
      </c>
      <c r="J118" s="68" t="s">
        <v>173</v>
      </c>
      <c r="K118" s="73" t="s">
        <v>118</v>
      </c>
      <c r="R118" s="554" t="s">
        <v>193</v>
      </c>
      <c r="S118" s="67"/>
    </row>
    <row r="119" spans="2:23" ht="13.5" customHeight="1" x14ac:dyDescent="0.2">
      <c r="C119" s="68" t="s">
        <v>182</v>
      </c>
      <c r="D119" s="73" t="s">
        <v>141</v>
      </c>
      <c r="J119" s="303">
        <v>9</v>
      </c>
      <c r="K119" s="304" t="s">
        <v>132</v>
      </c>
      <c r="R119" s="555" t="s">
        <v>194</v>
      </c>
      <c r="S119" s="70"/>
    </row>
    <row r="120" spans="2:23" ht="13.5" customHeight="1" x14ac:dyDescent="0.2">
      <c r="C120" s="68" t="s">
        <v>183</v>
      </c>
      <c r="D120" s="73" t="s">
        <v>137</v>
      </c>
      <c r="J120" s="68" t="s">
        <v>108</v>
      </c>
      <c r="K120" s="73" t="s">
        <v>125</v>
      </c>
      <c r="R120" s="555" t="s">
        <v>195</v>
      </c>
      <c r="S120" s="70"/>
    </row>
    <row r="121" spans="2:23" ht="13.5" customHeight="1" x14ac:dyDescent="0.2">
      <c r="C121" s="68" t="s">
        <v>184</v>
      </c>
      <c r="D121" s="73" t="s">
        <v>148</v>
      </c>
      <c r="K121" s="69" t="s">
        <v>126</v>
      </c>
      <c r="R121" s="555" t="s">
        <v>196</v>
      </c>
      <c r="S121" s="142"/>
    </row>
    <row r="122" spans="2:23" ht="13.5" customHeight="1" x14ac:dyDescent="0.2">
      <c r="C122" s="68" t="s">
        <v>174</v>
      </c>
      <c r="D122" s="73" t="s">
        <v>135</v>
      </c>
      <c r="J122" s="68" t="s">
        <v>109</v>
      </c>
      <c r="K122" s="73" t="s">
        <v>119</v>
      </c>
      <c r="R122" s="555" t="s">
        <v>197</v>
      </c>
      <c r="S122" s="92"/>
    </row>
    <row r="123" spans="2:23" ht="6.95" customHeight="1" x14ac:dyDescent="0.2">
      <c r="K123" s="73"/>
    </row>
    <row r="124" spans="2:23" ht="12.75" customHeight="1" x14ac:dyDescent="0.2">
      <c r="B124" s="47"/>
      <c r="N124" s="69"/>
    </row>
    <row r="125" spans="2:23" ht="12.75" customHeight="1" x14ac:dyDescent="0.2">
      <c r="I125" s="74"/>
    </row>
    <row r="129" spans="3:11" x14ac:dyDescent="0.2">
      <c r="K129" s="143"/>
    </row>
    <row r="131" spans="3:11" x14ac:dyDescent="0.2">
      <c r="J131" s="69"/>
      <c r="K131" s="69"/>
    </row>
    <row r="132" spans="3:11" x14ac:dyDescent="0.2">
      <c r="J132" s="69"/>
      <c r="K132" s="69"/>
    </row>
    <row r="133" spans="3:11" x14ac:dyDescent="0.2">
      <c r="C133" s="69"/>
      <c r="D133" s="69"/>
      <c r="J133" s="69"/>
      <c r="K133" s="69"/>
    </row>
    <row r="134" spans="3:11" x14ac:dyDescent="0.2">
      <c r="C134" s="91"/>
      <c r="J134" s="69"/>
      <c r="K134" s="69"/>
    </row>
    <row r="135" spans="3:11" x14ac:dyDescent="0.2">
      <c r="C135" s="69"/>
      <c r="D135" s="69"/>
      <c r="J135" s="69"/>
      <c r="K135" s="69"/>
    </row>
  </sheetData>
  <sheetProtection algorithmName="SHA-512" hashValue="TotSxF3QpyZzw6c3fyFhb1R96XpE3poDu913EptJFw6KfaHELt5iE3RYSR/ymJzXnqaAhrzHdD48P6Ifqria7A==" saltValue="5L1iWwls2CYC6g9u0mQkKQ==" spinCount="100000" sheet="1" objects="1" scenarios="1"/>
  <mergeCells count="30">
    <mergeCell ref="A4:B4"/>
    <mergeCell ref="A10:A15"/>
    <mergeCell ref="A47:A55"/>
    <mergeCell ref="A56:A65"/>
    <mergeCell ref="A39:A46"/>
    <mergeCell ref="A69:A73"/>
    <mergeCell ref="A27:A31"/>
    <mergeCell ref="A32:A37"/>
    <mergeCell ref="V1:W1"/>
    <mergeCell ref="A20:A26"/>
    <mergeCell ref="S3:V3"/>
    <mergeCell ref="S4:V4"/>
    <mergeCell ref="A3:B3"/>
    <mergeCell ref="C3:F3"/>
    <mergeCell ref="G3:I3"/>
    <mergeCell ref="J3:K3"/>
    <mergeCell ref="L3:O3"/>
    <mergeCell ref="L4:O4"/>
    <mergeCell ref="G4:I4"/>
    <mergeCell ref="J4:K4"/>
    <mergeCell ref="C4:F4"/>
    <mergeCell ref="B107:B108"/>
    <mergeCell ref="S112:W113"/>
    <mergeCell ref="C100:E101"/>
    <mergeCell ref="R100:S101"/>
    <mergeCell ref="S106:W107"/>
    <mergeCell ref="S108:W109"/>
    <mergeCell ref="S110:W111"/>
    <mergeCell ref="D102:I103"/>
    <mergeCell ref="K102:M103"/>
  </mergeCells>
  <phoneticPr fontId="10" type="noConversion"/>
  <printOptions horizontalCentered="1" verticalCentered="1"/>
  <pageMargins left="0.78740157480314965" right="0.59055118110236227" top="0.59055118110236227" bottom="0.39370078740157483" header="0.11811023622047245" footer="0.11811023622047245"/>
  <pageSetup paperSize="8" scale="76" fitToHeight="0" orientation="landscape" r:id="rId1"/>
  <headerFooter alignWithMargins="0"/>
  <rowBreaks count="1" manualBreakCount="1">
    <brk id="65" max="23" man="1"/>
  </rowBreaks>
  <ignoredErrors>
    <ignoredError sqref="L51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272"/>
  <sheetViews>
    <sheetView showZeros="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3.28515625" style="4" bestFit="1" customWidth="1"/>
    <col min="2" max="2" width="45.7109375" style="20" customWidth="1"/>
    <col min="3" max="5" width="10.28515625" style="50" customWidth="1"/>
    <col min="6" max="7" width="10.5703125" style="50" customWidth="1"/>
    <col min="8" max="9" width="12.5703125" style="50" bestFit="1" customWidth="1"/>
    <col min="10" max="11" width="10.28515625" style="50" customWidth="1"/>
    <col min="12" max="17" width="10.5703125" style="50" customWidth="1"/>
    <col min="18" max="18" width="12" style="50" customWidth="1"/>
    <col min="19" max="22" width="10.28515625" style="50" customWidth="1"/>
    <col min="23" max="23" width="11.42578125" style="50" customWidth="1"/>
    <col min="24" max="25" width="7.7109375" style="50" hidden="1" customWidth="1"/>
    <col min="26" max="16384" width="9.140625" style="20"/>
  </cols>
  <sheetData>
    <row r="1" spans="1:26" ht="18.95" customHeight="1" x14ac:dyDescent="0.25">
      <c r="A1" s="567"/>
      <c r="B1" s="16" t="str">
        <f>Table!B1&amp;" (บางส่วน)"</f>
        <v>ตารางสรุป ข้อกำหนดการใช้ประโยชน์ที่ดิน ตามผังเมืองรวมนนทบุรี 2566 (บางส่วน)</v>
      </c>
      <c r="O1" s="64"/>
      <c r="P1" s="618">
        <f>Table!V1</f>
        <v>44986</v>
      </c>
      <c r="Q1" s="618"/>
      <c r="R1" s="618"/>
      <c r="S1" s="618"/>
      <c r="T1" s="618"/>
      <c r="U1" s="618"/>
      <c r="V1" s="618"/>
      <c r="W1" s="618"/>
      <c r="X1" s="64"/>
      <c r="Y1" s="64"/>
    </row>
    <row r="2" spans="1:26" ht="13.5" thickBot="1" x14ac:dyDescent="0.25">
      <c r="A2" s="42"/>
      <c r="B2" s="1"/>
    </row>
    <row r="3" spans="1:26" ht="38.25" x14ac:dyDescent="0.2">
      <c r="A3" s="43"/>
      <c r="B3" s="2"/>
      <c r="C3" s="619" t="str">
        <f>Table!C3</f>
        <v>สีเหลือง</v>
      </c>
      <c r="D3" s="625"/>
      <c r="E3" s="625"/>
      <c r="F3" s="620"/>
      <c r="G3" s="619" t="str">
        <f>Table!G3</f>
        <v>สีส้ม</v>
      </c>
      <c r="H3" s="625"/>
      <c r="I3" s="620"/>
      <c r="J3" s="619" t="str">
        <f>Table!J3</f>
        <v>สีน้ำตาล</v>
      </c>
      <c r="K3" s="620"/>
      <c r="L3" s="619" t="str">
        <f>Table!L3</f>
        <v>สีแดง</v>
      </c>
      <c r="M3" s="625"/>
      <c r="N3" s="625"/>
      <c r="O3" s="620"/>
      <c r="P3" s="645" t="str">
        <f>Table!P3</f>
        <v>สีม่วง</v>
      </c>
      <c r="Q3" s="646" t="str">
        <f>Table!Q3</f>
        <v>สีม่วงอ่อน</v>
      </c>
      <c r="R3" s="51" t="str">
        <f>Table!R3</f>
        <v>สีขาวมีกรอบ
และเส้นทแยง
สีม่วง</v>
      </c>
      <c r="S3" s="619" t="str">
        <f>Table!S3</f>
        <v>สีเขียว</v>
      </c>
      <c r="T3" s="625"/>
      <c r="U3" s="625"/>
      <c r="V3" s="625"/>
      <c r="W3" s="312" t="str">
        <f>Table!W3</f>
        <v>สีขาวมีกรอบ
และเส้น
ทแยงสีเขียว</v>
      </c>
      <c r="X3" s="626" t="e">
        <f>Table!#REF!</f>
        <v>#REF!</v>
      </c>
      <c r="Y3" s="627"/>
    </row>
    <row r="4" spans="1:26" s="53" customFormat="1" ht="38.25" customHeight="1" x14ac:dyDescent="0.2">
      <c r="A4" s="610" t="str">
        <f>Table!A4</f>
        <v>การใช้ประโยชน์ที่ดินประเภท</v>
      </c>
      <c r="B4" s="611"/>
      <c r="C4" s="624" t="str">
        <f>Table!C4</f>
        <v>ที่อยู่อาศัยหนาแน่นน้อย</v>
      </c>
      <c r="D4" s="622"/>
      <c r="E4" s="622"/>
      <c r="F4" s="623"/>
      <c r="G4" s="621" t="str">
        <f>Table!G4</f>
        <v>ที่อยู่อาศัยหนาแน่นปานกลาง</v>
      </c>
      <c r="H4" s="622"/>
      <c r="I4" s="623"/>
      <c r="J4" s="621" t="str">
        <f>Table!J4</f>
        <v>ที่อยู่อาศัยหนาแน่นมาก</v>
      </c>
      <c r="K4" s="623"/>
      <c r="L4" s="624" t="str">
        <f>Table!L4</f>
        <v>พาณิชยกรรม</v>
      </c>
      <c r="M4" s="622"/>
      <c r="N4" s="622"/>
      <c r="O4" s="623"/>
      <c r="P4" s="647" t="str">
        <f>Table!P4</f>
        <v>อุตสาห
กรรมและ
คลังสินค้า</v>
      </c>
      <c r="Q4" s="648" t="str">
        <f>Table!Q4</f>
        <v>อุตสาห
กรรม
เฉพาะกิจ</v>
      </c>
      <c r="R4" s="52" t="str">
        <f>Table!R4</f>
        <v>อุตสาหกรรมที่
ไม่เป็นมลพิษฯ
และคลังสินค้า</v>
      </c>
      <c r="S4" s="624" t="str">
        <f>Table!S4</f>
        <v>ชนบทและเกษตรกรรม</v>
      </c>
      <c r="T4" s="622"/>
      <c r="U4" s="622"/>
      <c r="V4" s="622"/>
      <c r="W4" s="313" t="str">
        <f>Table!W4</f>
        <v>อนุรักษ์ชนบท
และ
เกษตรกรรม</v>
      </c>
      <c r="X4" s="628" t="e">
        <f>Table!#REF!</f>
        <v>#REF!</v>
      </c>
      <c r="Y4" s="629"/>
    </row>
    <row r="5" spans="1:26" ht="15.75" thickBot="1" x14ac:dyDescent="0.3">
      <c r="A5" s="49"/>
      <c r="B5" s="318"/>
      <c r="C5" s="320" t="str">
        <f>Table!C6</f>
        <v>ย.1</v>
      </c>
      <c r="D5" s="319" t="str">
        <f>Table!D6</f>
        <v>ย.1'</v>
      </c>
      <c r="E5" s="319" t="str">
        <f>Table!E6</f>
        <v>ย.2</v>
      </c>
      <c r="F5" s="321" t="str">
        <f>Table!F6</f>
        <v>ย.3</v>
      </c>
      <c r="G5" s="320" t="str">
        <f>Table!G6</f>
        <v>ย.4</v>
      </c>
      <c r="H5" s="319" t="str">
        <f>Table!H6</f>
        <v>ย.5</v>
      </c>
      <c r="I5" s="321" t="str">
        <f>Table!I6</f>
        <v>ย.6</v>
      </c>
      <c r="J5" s="320" t="str">
        <f>Table!J6</f>
        <v>ย.7</v>
      </c>
      <c r="K5" s="322" t="str">
        <f>Table!K6</f>
        <v>ย.8</v>
      </c>
      <c r="L5" s="320" t="str">
        <f>Table!L6</f>
        <v>พ.1</v>
      </c>
      <c r="M5" s="319" t="str">
        <f>Table!M6</f>
        <v>พ.2</v>
      </c>
      <c r="N5" s="319" t="str">
        <f>Table!N6</f>
        <v>พ.3</v>
      </c>
      <c r="O5" s="322" t="str">
        <f>Table!O6</f>
        <v>พ.4</v>
      </c>
      <c r="P5" s="320" t="str">
        <f>Table!P6</f>
        <v>อ.1</v>
      </c>
      <c r="Q5" s="319" t="str">
        <f>Table!Q6</f>
        <v>อ.2</v>
      </c>
      <c r="R5" s="323" t="str">
        <f>Table!R6</f>
        <v>อ.3</v>
      </c>
      <c r="S5" s="320" t="str">
        <f>Table!S6</f>
        <v>ก.1</v>
      </c>
      <c r="T5" s="319" t="str">
        <f>Table!T6</f>
        <v>ก.2</v>
      </c>
      <c r="U5" s="319" t="str">
        <f>Table!U6</f>
        <v>ก.2'</v>
      </c>
      <c r="V5" s="323" t="str">
        <f>Table!V6</f>
        <v>ก.3</v>
      </c>
      <c r="W5" s="324" t="str">
        <f>Table!W6</f>
        <v>ก.4</v>
      </c>
      <c r="X5" s="13" t="e">
        <f>Table!#REF!</f>
        <v>#REF!</v>
      </c>
      <c r="Y5" s="15" t="e">
        <f>Table!#REF!</f>
        <v>#REF!</v>
      </c>
    </row>
    <row r="6" spans="1:26" s="4" customFormat="1" ht="13.5" customHeight="1" x14ac:dyDescent="0.2">
      <c r="A6" s="588" t="str">
        <f>Table!A27</f>
        <v>การอยู่อาศัย</v>
      </c>
      <c r="B6" s="325" t="str">
        <f>Table!B27</f>
        <v>การอยู่อาศัย-บ้านเดี่ยว</v>
      </c>
      <c r="C6" s="326">
        <f>Table!C27</f>
        <v>0</v>
      </c>
      <c r="D6" s="148">
        <f>Table!D27</f>
        <v>0</v>
      </c>
      <c r="E6" s="148">
        <f>Table!E27</f>
        <v>0</v>
      </c>
      <c r="F6" s="327">
        <f>Table!F27</f>
        <v>0</v>
      </c>
      <c r="G6" s="150">
        <f>Table!G27</f>
        <v>0</v>
      </c>
      <c r="H6" s="148">
        <f>Table!H27</f>
        <v>0</v>
      </c>
      <c r="I6" s="327">
        <f>Table!I27</f>
        <v>0</v>
      </c>
      <c r="J6" s="150">
        <f>Table!J27</f>
        <v>0</v>
      </c>
      <c r="K6" s="147">
        <f>Table!K27</f>
        <v>0</v>
      </c>
      <c r="L6" s="150">
        <f>Table!L27</f>
        <v>0</v>
      </c>
      <c r="M6" s="148">
        <f>Table!M27</f>
        <v>0</v>
      </c>
      <c r="N6" s="148">
        <f>Table!N27</f>
        <v>0</v>
      </c>
      <c r="O6" s="327">
        <f>Table!O27</f>
        <v>0</v>
      </c>
      <c r="P6" s="328">
        <f>Table!P27</f>
        <v>0</v>
      </c>
      <c r="Q6" s="329">
        <f>Table!Q27</f>
        <v>0</v>
      </c>
      <c r="R6" s="330">
        <f>Table!R27</f>
        <v>0</v>
      </c>
      <c r="S6" s="328">
        <f>Table!S27</f>
        <v>0</v>
      </c>
      <c r="T6" s="329">
        <f>Table!T27</f>
        <v>0</v>
      </c>
      <c r="U6" s="329">
        <f>Table!U27</f>
        <v>0</v>
      </c>
      <c r="V6" s="330">
        <f>Table!V27</f>
        <v>0</v>
      </c>
      <c r="W6" s="331">
        <f>Table!W27</f>
        <v>0</v>
      </c>
      <c r="X6" s="27" t="e">
        <f>Table!#REF!</f>
        <v>#REF!</v>
      </c>
      <c r="Y6" s="28" t="e">
        <f>Table!#REF!</f>
        <v>#REF!</v>
      </c>
      <c r="Z6" s="20"/>
    </row>
    <row r="7" spans="1:26" ht="13.5" customHeight="1" x14ac:dyDescent="0.2">
      <c r="A7" s="589"/>
      <c r="B7" s="131" t="str">
        <f>Table!B28</f>
        <v>การอยู่อาศัย-บ้านแฝด</v>
      </c>
      <c r="C7" s="333">
        <f>Table!C28</f>
        <v>0</v>
      </c>
      <c r="D7" s="332">
        <f>Table!D28</f>
        <v>0</v>
      </c>
      <c r="E7" s="332">
        <f>Table!E28</f>
        <v>0</v>
      </c>
      <c r="F7" s="334">
        <f>Table!F28</f>
        <v>0</v>
      </c>
      <c r="G7" s="151">
        <f>Table!G28</f>
        <v>0</v>
      </c>
      <c r="H7" s="332">
        <f>Table!H28</f>
        <v>0</v>
      </c>
      <c r="I7" s="334">
        <f>Table!I28</f>
        <v>0</v>
      </c>
      <c r="J7" s="151">
        <f>Table!J28</f>
        <v>0</v>
      </c>
      <c r="K7" s="149">
        <f>Table!K28</f>
        <v>0</v>
      </c>
      <c r="L7" s="151">
        <f>Table!L28</f>
        <v>0</v>
      </c>
      <c r="M7" s="335">
        <f>Table!M28</f>
        <v>0</v>
      </c>
      <c r="N7" s="332">
        <f>Table!N28</f>
        <v>0</v>
      </c>
      <c r="O7" s="334">
        <f>Table!O28</f>
        <v>0</v>
      </c>
      <c r="P7" s="336">
        <f>Table!P28</f>
        <v>0</v>
      </c>
      <c r="Q7" s="337">
        <f>Table!Q28</f>
        <v>0</v>
      </c>
      <c r="R7" s="338">
        <f>Table!R28</f>
        <v>0</v>
      </c>
      <c r="S7" s="336" t="str">
        <f>Table!S28</f>
        <v>X</v>
      </c>
      <c r="T7" s="337">
        <f>Table!T28</f>
        <v>0</v>
      </c>
      <c r="U7" s="337" t="str">
        <f>Table!U28</f>
        <v>X</v>
      </c>
      <c r="V7" s="338">
        <f>Table!V28</f>
        <v>0</v>
      </c>
      <c r="W7" s="339" t="str">
        <f>Table!W28</f>
        <v>X</v>
      </c>
      <c r="X7" s="29" t="e">
        <f>Table!#REF!</f>
        <v>#REF!</v>
      </c>
      <c r="Y7" s="30" t="e">
        <f>Table!#REF!</f>
        <v>#REF!</v>
      </c>
    </row>
    <row r="8" spans="1:26" ht="13.5" customHeight="1" x14ac:dyDescent="0.2">
      <c r="A8" s="589"/>
      <c r="B8" s="133" t="str">
        <f>Table!B29</f>
        <v>การอยู่อาศัย-บ้านแถว</v>
      </c>
      <c r="C8" s="333" t="str">
        <f>Table!C29</f>
        <v>1.10</v>
      </c>
      <c r="D8" s="337" t="str">
        <f>Table!D29</f>
        <v>X</v>
      </c>
      <c r="E8" s="332" t="str">
        <f>Table!E29</f>
        <v>1.10,7a</v>
      </c>
      <c r="F8" s="334">
        <f>Table!F29</f>
        <v>0</v>
      </c>
      <c r="G8" s="151">
        <f>Table!G29</f>
        <v>0</v>
      </c>
      <c r="H8" s="332">
        <f>Table!H29</f>
        <v>0</v>
      </c>
      <c r="I8" s="334">
        <f>Table!I29</f>
        <v>0</v>
      </c>
      <c r="J8" s="151">
        <f>Table!J29</f>
        <v>0</v>
      </c>
      <c r="K8" s="149">
        <f>Table!K29</f>
        <v>0</v>
      </c>
      <c r="L8" s="151">
        <f>Table!L29</f>
        <v>0</v>
      </c>
      <c r="M8" s="332">
        <f>Table!M29</f>
        <v>0</v>
      </c>
      <c r="N8" s="332">
        <f>Table!N29</f>
        <v>0</v>
      </c>
      <c r="O8" s="334">
        <f>Table!O29</f>
        <v>0</v>
      </c>
      <c r="P8" s="336">
        <f>Table!P29</f>
        <v>0</v>
      </c>
      <c r="Q8" s="337">
        <f>Table!Q29</f>
        <v>0</v>
      </c>
      <c r="R8" s="338">
        <f>Table!R29</f>
        <v>0</v>
      </c>
      <c r="S8" s="336" t="str">
        <f>Table!S29</f>
        <v>X</v>
      </c>
      <c r="T8" s="337" t="str">
        <f>Table!T29</f>
        <v>X</v>
      </c>
      <c r="U8" s="337" t="str">
        <f>Table!U29</f>
        <v>X</v>
      </c>
      <c r="V8" s="338">
        <f>Table!V29</f>
        <v>0</v>
      </c>
      <c r="W8" s="339" t="str">
        <f>Table!W29</f>
        <v>X</v>
      </c>
      <c r="X8" s="29" t="e">
        <f>Table!#REF!</f>
        <v>#REF!</v>
      </c>
      <c r="Y8" s="30" t="e">
        <f>Table!#REF!</f>
        <v>#REF!</v>
      </c>
    </row>
    <row r="9" spans="1:26" ht="13.5" customHeight="1" x14ac:dyDescent="0.2">
      <c r="A9" s="589"/>
      <c r="B9" s="131" t="str">
        <f>Table!B30</f>
        <v>การอยู่อาศัย-ห้องแถว ตึกแถว</v>
      </c>
      <c r="C9" s="340" t="str">
        <f>Table!C30</f>
        <v>1.10</v>
      </c>
      <c r="D9" s="337" t="str">
        <f>Table!D30</f>
        <v>X</v>
      </c>
      <c r="E9" s="332" t="str">
        <f>Table!E30</f>
        <v>1.10,7a</v>
      </c>
      <c r="F9" s="334" t="str">
        <f>Table!F30</f>
        <v>1.10</v>
      </c>
      <c r="G9" s="151">
        <f>Table!G30</f>
        <v>0</v>
      </c>
      <c r="H9" s="332">
        <f>Table!H30</f>
        <v>0</v>
      </c>
      <c r="I9" s="334">
        <f>Table!I30</f>
        <v>0</v>
      </c>
      <c r="J9" s="151">
        <f>Table!J30</f>
        <v>0</v>
      </c>
      <c r="K9" s="149">
        <f>Table!K30</f>
        <v>0</v>
      </c>
      <c r="L9" s="151">
        <f>Table!L30</f>
        <v>0</v>
      </c>
      <c r="M9" s="335">
        <f>Table!M30</f>
        <v>0</v>
      </c>
      <c r="N9" s="332">
        <f>Table!N30</f>
        <v>0</v>
      </c>
      <c r="O9" s="334">
        <f>Table!O30</f>
        <v>0</v>
      </c>
      <c r="P9" s="336">
        <f>Table!P30</f>
        <v>0</v>
      </c>
      <c r="Q9" s="337">
        <f>Table!Q30</f>
        <v>0</v>
      </c>
      <c r="R9" s="338">
        <f>Table!R30</f>
        <v>0</v>
      </c>
      <c r="S9" s="336" t="str">
        <f>Table!S30</f>
        <v>X</v>
      </c>
      <c r="T9" s="337" t="str">
        <f>Table!T30</f>
        <v>X</v>
      </c>
      <c r="U9" s="337" t="str">
        <f>Table!U30</f>
        <v>X</v>
      </c>
      <c r="V9" s="338" t="str">
        <f>Table!V30</f>
        <v>X</v>
      </c>
      <c r="W9" s="339" t="str">
        <f>Table!W30</f>
        <v>X</v>
      </c>
      <c r="X9" s="29" t="e">
        <f>Table!#REF!</f>
        <v>#REF!</v>
      </c>
      <c r="Y9" s="30" t="e">
        <f>Table!#REF!</f>
        <v>#REF!</v>
      </c>
    </row>
    <row r="10" spans="1:26" ht="13.5" customHeight="1" thickBot="1" x14ac:dyDescent="0.25">
      <c r="A10" s="616"/>
      <c r="B10" s="132" t="str">
        <f>Table!B31</f>
        <v>การอยู่อาศัย-อื่นๆ</v>
      </c>
      <c r="C10" s="436">
        <f>Table!C31</f>
        <v>0</v>
      </c>
      <c r="D10" s="433">
        <f>Table!D31</f>
        <v>0</v>
      </c>
      <c r="E10" s="437">
        <f>Table!E31</f>
        <v>0</v>
      </c>
      <c r="F10" s="438">
        <f>Table!F31</f>
        <v>0</v>
      </c>
      <c r="G10" s="439">
        <f>Table!G31</f>
        <v>0</v>
      </c>
      <c r="H10" s="437">
        <f>Table!H31</f>
        <v>0</v>
      </c>
      <c r="I10" s="438">
        <f>Table!I31</f>
        <v>0</v>
      </c>
      <c r="J10" s="439">
        <f>Table!J31</f>
        <v>0</v>
      </c>
      <c r="K10" s="440">
        <f>Table!K31</f>
        <v>0</v>
      </c>
      <c r="L10" s="439">
        <f>Table!L31</f>
        <v>0</v>
      </c>
      <c r="M10" s="441">
        <f>Table!M31</f>
        <v>0</v>
      </c>
      <c r="N10" s="437">
        <f>Table!N31</f>
        <v>0</v>
      </c>
      <c r="O10" s="438">
        <f>Table!O31</f>
        <v>0</v>
      </c>
      <c r="P10" s="442">
        <f>Table!P31</f>
        <v>0</v>
      </c>
      <c r="Q10" s="341" t="str">
        <f>Table!Q31</f>
        <v>5e</v>
      </c>
      <c r="R10" s="349" t="str">
        <f>Table!R31</f>
        <v>5e</v>
      </c>
      <c r="S10" s="348" t="str">
        <f>Table!S31</f>
        <v>5d</v>
      </c>
      <c r="T10" s="433">
        <f>Table!T31</f>
        <v>0</v>
      </c>
      <c r="U10" s="433">
        <f>Table!U31</f>
        <v>0</v>
      </c>
      <c r="V10" s="434">
        <f>Table!V31</f>
        <v>0</v>
      </c>
      <c r="W10" s="435">
        <f>Table!W31</f>
        <v>0</v>
      </c>
      <c r="X10" s="29"/>
      <c r="Y10" s="30"/>
    </row>
    <row r="11" spans="1:26" ht="13.5" customHeight="1" x14ac:dyDescent="0.2">
      <c r="A11" s="588" t="str">
        <f>Table!A32</f>
        <v>อาคารชุด</v>
      </c>
      <c r="B11" s="135" t="str">
        <f>Table!B32</f>
        <v>อาคารชุด &lt;=1,000 ตร.ม.</v>
      </c>
      <c r="C11" s="351" t="str">
        <f>Table!C32</f>
        <v>X</v>
      </c>
      <c r="D11" s="329" t="str">
        <f>Table!D32</f>
        <v>X</v>
      </c>
      <c r="E11" s="148" t="str">
        <f>Table!E32</f>
        <v>7a</v>
      </c>
      <c r="F11" s="327">
        <f>Table!F32</f>
        <v>0</v>
      </c>
      <c r="G11" s="150">
        <f>Table!G32</f>
        <v>0</v>
      </c>
      <c r="H11" s="148">
        <f>Table!H32</f>
        <v>0</v>
      </c>
      <c r="I11" s="327">
        <f>Table!I32</f>
        <v>0</v>
      </c>
      <c r="J11" s="150">
        <f>Table!J32</f>
        <v>0</v>
      </c>
      <c r="K11" s="147">
        <f>Table!K32</f>
        <v>0</v>
      </c>
      <c r="L11" s="150">
        <f>Table!L32</f>
        <v>0</v>
      </c>
      <c r="M11" s="326">
        <f>Table!M32</f>
        <v>0</v>
      </c>
      <c r="N11" s="148">
        <f>Table!N32</f>
        <v>0</v>
      </c>
      <c r="O11" s="327">
        <f>Table!O32</f>
        <v>0</v>
      </c>
      <c r="P11" s="328" t="str">
        <f>Table!P32</f>
        <v>X</v>
      </c>
      <c r="Q11" s="329" t="str">
        <f>Table!Q32</f>
        <v>X</v>
      </c>
      <c r="R11" s="330" t="str">
        <f>Table!R32</f>
        <v>X</v>
      </c>
      <c r="S11" s="328" t="str">
        <f>Table!S32</f>
        <v>X</v>
      </c>
      <c r="T11" s="329" t="str">
        <f>Table!T32</f>
        <v>X</v>
      </c>
      <c r="U11" s="329" t="str">
        <f>Table!U32</f>
        <v>X</v>
      </c>
      <c r="V11" s="330" t="str">
        <f>Table!V32</f>
        <v>X</v>
      </c>
      <c r="W11" s="331" t="str">
        <f>Table!W32</f>
        <v>X</v>
      </c>
      <c r="X11" s="29"/>
      <c r="Y11" s="30"/>
    </row>
    <row r="12" spans="1:26" ht="25.5" x14ac:dyDescent="0.2">
      <c r="A12" s="589"/>
      <c r="B12" s="131" t="str">
        <f>Table!B33</f>
        <v>อาคารชุด &gt;1,000; &lt;=2,000 ตร.ม.</v>
      </c>
      <c r="C12" s="340" t="str">
        <f>Table!C33</f>
        <v>X</v>
      </c>
      <c r="D12" s="337" t="str">
        <f>Table!D33</f>
        <v>X</v>
      </c>
      <c r="E12" s="332" t="str">
        <f>Table!E33</f>
        <v>7a</v>
      </c>
      <c r="F12" s="334" t="str">
        <f>Table!F33</f>
        <v>1.10,1m</v>
      </c>
      <c r="G12" s="151" t="str">
        <f>Table!G33</f>
        <v>1.10,1m</v>
      </c>
      <c r="H12" s="352" t="str">
        <f>Table!H33</f>
        <v>2a+(1.10,1m);
2b+(1.10,1m)</v>
      </c>
      <c r="I12" s="334">
        <f>Table!I33</f>
        <v>0</v>
      </c>
      <c r="J12" s="151">
        <f>Table!J33</f>
        <v>0</v>
      </c>
      <c r="K12" s="149">
        <f>Table!K33</f>
        <v>0</v>
      </c>
      <c r="L12" s="151">
        <f>Table!L33</f>
        <v>0</v>
      </c>
      <c r="M12" s="335">
        <f>Table!M33</f>
        <v>0</v>
      </c>
      <c r="N12" s="332">
        <f>Table!N33</f>
        <v>0</v>
      </c>
      <c r="O12" s="334">
        <f>Table!O33</f>
        <v>0</v>
      </c>
      <c r="P12" s="336" t="str">
        <f>Table!P33</f>
        <v>X</v>
      </c>
      <c r="Q12" s="337" t="str">
        <f>Table!Q33</f>
        <v>X</v>
      </c>
      <c r="R12" s="338" t="str">
        <f>Table!R33</f>
        <v>X</v>
      </c>
      <c r="S12" s="336" t="str">
        <f>Table!S33</f>
        <v>X</v>
      </c>
      <c r="T12" s="337" t="str">
        <f>Table!T33</f>
        <v>X</v>
      </c>
      <c r="U12" s="337" t="str">
        <f>Table!U33</f>
        <v>X</v>
      </c>
      <c r="V12" s="338" t="str">
        <f>Table!V33</f>
        <v>X</v>
      </c>
      <c r="W12" s="339" t="str">
        <f>Table!W33</f>
        <v>X</v>
      </c>
      <c r="X12" s="29"/>
      <c r="Y12" s="30"/>
    </row>
    <row r="13" spans="1:26" ht="25.5" x14ac:dyDescent="0.2">
      <c r="A13" s="589"/>
      <c r="B13" s="131" t="str">
        <f>Table!B34</f>
        <v>อาคารชุด &gt;2,000; &lt;=5,000 ตร.ม.</v>
      </c>
      <c r="C13" s="340" t="str">
        <f>Table!C34</f>
        <v>X</v>
      </c>
      <c r="D13" s="337" t="str">
        <f>Table!D34</f>
        <v>X</v>
      </c>
      <c r="E13" s="332" t="str">
        <f>Table!E34</f>
        <v>7a</v>
      </c>
      <c r="F13" s="334" t="str">
        <f>Table!F34</f>
        <v>1.12,1m</v>
      </c>
      <c r="G13" s="151" t="str">
        <f>Table!G34</f>
        <v>1.12,1m</v>
      </c>
      <c r="H13" s="352" t="str">
        <f>Table!H34</f>
        <v>2a+(1.10,1m);
2b+(1.12,1m)</v>
      </c>
      <c r="I13" s="334" t="str">
        <f>Table!I34</f>
        <v>1.10,1m</v>
      </c>
      <c r="J13" s="151">
        <f>Table!J34</f>
        <v>0</v>
      </c>
      <c r="K13" s="149">
        <f>Table!K34</f>
        <v>0</v>
      </c>
      <c r="L13" s="151" t="str">
        <f>Table!L34</f>
        <v>X</v>
      </c>
      <c r="M13" s="335" t="str">
        <f>Table!M34</f>
        <v>1.10</v>
      </c>
      <c r="N13" s="332">
        <f>Table!N34</f>
        <v>1.1200000000000001</v>
      </c>
      <c r="O13" s="334">
        <f>Table!O34</f>
        <v>1.1200000000000001</v>
      </c>
      <c r="P13" s="336" t="str">
        <f>Table!P34</f>
        <v>X</v>
      </c>
      <c r="Q13" s="337" t="str">
        <f>Table!Q34</f>
        <v>X</v>
      </c>
      <c r="R13" s="338" t="str">
        <f>Table!R34</f>
        <v>X</v>
      </c>
      <c r="S13" s="336" t="str">
        <f>Table!S34</f>
        <v>X</v>
      </c>
      <c r="T13" s="337" t="str">
        <f>Table!T34</f>
        <v>X</v>
      </c>
      <c r="U13" s="337" t="str">
        <f>Table!U34</f>
        <v>X</v>
      </c>
      <c r="V13" s="338" t="str">
        <f>Table!V34</f>
        <v>X</v>
      </c>
      <c r="W13" s="339" t="str">
        <f>Table!W34</f>
        <v>X</v>
      </c>
      <c r="X13" s="29"/>
      <c r="Y13" s="30"/>
    </row>
    <row r="14" spans="1:26" ht="25.5" x14ac:dyDescent="0.2">
      <c r="A14" s="589"/>
      <c r="B14" s="131" t="str">
        <f>Table!B35</f>
        <v>อาคารชุด &gt;5,000; &lt;=10,000 ตร.ม.</v>
      </c>
      <c r="C14" s="340" t="str">
        <f>Table!C35</f>
        <v>X</v>
      </c>
      <c r="D14" s="337" t="str">
        <f>Table!D35</f>
        <v>X</v>
      </c>
      <c r="E14" s="332" t="str">
        <f>Table!E35</f>
        <v>7a</v>
      </c>
      <c r="F14" s="334" t="str">
        <f>Table!F35</f>
        <v>X</v>
      </c>
      <c r="G14" s="151" t="str">
        <f>Table!G35</f>
        <v>1.12,1m</v>
      </c>
      <c r="H14" s="352" t="str">
        <f>Table!H35</f>
        <v>2a+(1.12,1m);
2b+(1.12,1m)</v>
      </c>
      <c r="I14" s="334" t="str">
        <f>Table!I35</f>
        <v>1.12,1m</v>
      </c>
      <c r="J14" s="151">
        <f>Table!J35</f>
        <v>0</v>
      </c>
      <c r="K14" s="149">
        <f>Table!K35</f>
        <v>0</v>
      </c>
      <c r="L14" s="151" t="str">
        <f>Table!L35</f>
        <v>X</v>
      </c>
      <c r="M14" s="335" t="str">
        <f>Table!M35</f>
        <v>X</v>
      </c>
      <c r="N14" s="332" t="str">
        <f>Table!N35</f>
        <v>1.16,1m</v>
      </c>
      <c r="O14" s="334" t="str">
        <f>Table!O35</f>
        <v>1.16,1m</v>
      </c>
      <c r="P14" s="336" t="str">
        <f>Table!P35</f>
        <v>X</v>
      </c>
      <c r="Q14" s="337" t="str">
        <f>Table!Q35</f>
        <v>X</v>
      </c>
      <c r="R14" s="338" t="str">
        <f>Table!R35</f>
        <v>X</v>
      </c>
      <c r="S14" s="336" t="str">
        <f>Table!S35</f>
        <v>X</v>
      </c>
      <c r="T14" s="337" t="str">
        <f>Table!T35</f>
        <v>X</v>
      </c>
      <c r="U14" s="337" t="str">
        <f>Table!U35</f>
        <v>X</v>
      </c>
      <c r="V14" s="338" t="str">
        <f>Table!V35</f>
        <v>X</v>
      </c>
      <c r="W14" s="339" t="str">
        <f>Table!W35</f>
        <v>X</v>
      </c>
      <c r="X14" s="29"/>
      <c r="Y14" s="30"/>
    </row>
    <row r="15" spans="1:26" ht="25.5" x14ac:dyDescent="0.2">
      <c r="A15" s="589"/>
      <c r="B15" s="131" t="str">
        <f>Table!B36</f>
        <v>อาคารชุด &gt;10,000; &lt;=12,000 ตร.ม.</v>
      </c>
      <c r="C15" s="340" t="str">
        <f>Table!C36</f>
        <v>X</v>
      </c>
      <c r="D15" s="337" t="str">
        <f>Table!D36</f>
        <v>X</v>
      </c>
      <c r="E15" s="332" t="str">
        <f>Table!E36</f>
        <v>7a</v>
      </c>
      <c r="F15" s="334" t="str">
        <f>Table!F36</f>
        <v>X</v>
      </c>
      <c r="G15" s="151" t="str">
        <f>Table!G36</f>
        <v>X</v>
      </c>
      <c r="H15" s="332" t="str">
        <f>Table!H36</f>
        <v>X</v>
      </c>
      <c r="I15" s="353" t="str">
        <f>Table!I36</f>
        <v>2c+(1.12,1m);
2d+7a</v>
      </c>
      <c r="J15" s="151">
        <f>Table!J36</f>
        <v>0</v>
      </c>
      <c r="K15" s="149">
        <f>Table!K36</f>
        <v>0</v>
      </c>
      <c r="L15" s="151" t="str">
        <f>Table!L36</f>
        <v>X</v>
      </c>
      <c r="M15" s="335" t="str">
        <f>Table!M36</f>
        <v>X</v>
      </c>
      <c r="N15" s="332" t="str">
        <f>Table!N36</f>
        <v>1.30,1m</v>
      </c>
      <c r="O15" s="334" t="str">
        <f>Table!O36</f>
        <v>1.30,1m</v>
      </c>
      <c r="P15" s="336" t="str">
        <f>Table!P36</f>
        <v>X</v>
      </c>
      <c r="Q15" s="337" t="str">
        <f>Table!Q36</f>
        <v>X</v>
      </c>
      <c r="R15" s="338" t="str">
        <f>Table!R36</f>
        <v>X</v>
      </c>
      <c r="S15" s="336" t="str">
        <f>Table!S36</f>
        <v>X</v>
      </c>
      <c r="T15" s="337" t="str">
        <f>Table!T36</f>
        <v>X</v>
      </c>
      <c r="U15" s="337" t="str">
        <f>Table!U36</f>
        <v>X</v>
      </c>
      <c r="V15" s="338" t="str">
        <f>Table!V36</f>
        <v>X</v>
      </c>
      <c r="W15" s="339" t="str">
        <f>Table!W36</f>
        <v>X</v>
      </c>
      <c r="X15" s="29"/>
      <c r="Y15" s="30"/>
    </row>
    <row r="16" spans="1:26" ht="13.5" customHeight="1" thickBot="1" x14ac:dyDescent="0.25">
      <c r="A16" s="616"/>
      <c r="B16" s="132" t="str">
        <f>Table!B37</f>
        <v>อาคารชุด &gt;12,000 ตร.ม.</v>
      </c>
      <c r="C16" s="342" t="str">
        <f>Table!C37</f>
        <v>X</v>
      </c>
      <c r="D16" s="341" t="str">
        <f>Table!D37</f>
        <v>X</v>
      </c>
      <c r="E16" s="343" t="str">
        <f>Table!E37</f>
        <v>7a</v>
      </c>
      <c r="F16" s="344" t="str">
        <f>Table!F37</f>
        <v>X</v>
      </c>
      <c r="G16" s="345" t="str">
        <f>Table!G37</f>
        <v>X</v>
      </c>
      <c r="H16" s="343" t="str">
        <f>Table!H37</f>
        <v>X</v>
      </c>
      <c r="I16" s="344" t="str">
        <f>Table!I37</f>
        <v>X</v>
      </c>
      <c r="J16" s="345">
        <f>Table!J37</f>
        <v>0</v>
      </c>
      <c r="K16" s="346">
        <f>Table!K37</f>
        <v>0</v>
      </c>
      <c r="L16" s="345" t="str">
        <f>Table!L37</f>
        <v>X</v>
      </c>
      <c r="M16" s="347" t="str">
        <f>Table!M37</f>
        <v>X</v>
      </c>
      <c r="N16" s="343" t="str">
        <f>Table!N37</f>
        <v>1.30,1m</v>
      </c>
      <c r="O16" s="344" t="str">
        <f>Table!O37</f>
        <v>1.30,1m</v>
      </c>
      <c r="P16" s="348" t="str">
        <f>Table!P37</f>
        <v>X</v>
      </c>
      <c r="Q16" s="341" t="str">
        <f>Table!Q37</f>
        <v>X</v>
      </c>
      <c r="R16" s="349" t="str">
        <f>Table!R37</f>
        <v>X</v>
      </c>
      <c r="S16" s="348" t="str">
        <f>Table!S37</f>
        <v>X</v>
      </c>
      <c r="T16" s="341" t="str">
        <f>Table!T37</f>
        <v>X</v>
      </c>
      <c r="U16" s="341" t="str">
        <f>Table!U37</f>
        <v>X</v>
      </c>
      <c r="V16" s="349" t="str">
        <f>Table!V37</f>
        <v>X</v>
      </c>
      <c r="W16" s="350" t="str">
        <f>Table!W37</f>
        <v>X</v>
      </c>
      <c r="X16" s="29"/>
      <c r="Y16" s="30"/>
    </row>
    <row r="17" spans="1:25" ht="13.5" customHeight="1" thickBot="1" x14ac:dyDescent="0.25">
      <c r="A17" s="513"/>
      <c r="B17" s="514" t="str">
        <f>Table!B38</f>
        <v>หอพัก</v>
      </c>
      <c r="C17" s="516" t="str">
        <f>Table!C38</f>
        <v>X</v>
      </c>
      <c r="D17" s="515" t="str">
        <f>Table!D38</f>
        <v>X</v>
      </c>
      <c r="E17" s="517">
        <f>Table!E38</f>
        <v>0</v>
      </c>
      <c r="F17" s="518">
        <f>Table!F38</f>
        <v>0</v>
      </c>
      <c r="G17" s="519">
        <f>Table!G38</f>
        <v>0</v>
      </c>
      <c r="H17" s="517">
        <f>Table!H38</f>
        <v>0</v>
      </c>
      <c r="I17" s="518">
        <f>Table!I38</f>
        <v>0</v>
      </c>
      <c r="J17" s="519">
        <f>Table!J38</f>
        <v>0</v>
      </c>
      <c r="K17" s="520">
        <f>Table!K38</f>
        <v>0</v>
      </c>
      <c r="L17" s="519">
        <f>Table!L38</f>
        <v>0</v>
      </c>
      <c r="M17" s="521">
        <f>Table!M38</f>
        <v>0</v>
      </c>
      <c r="N17" s="517">
        <f>Table!N38</f>
        <v>0</v>
      </c>
      <c r="O17" s="518">
        <f>Table!O38</f>
        <v>0</v>
      </c>
      <c r="P17" s="522" t="str">
        <f>Table!P38</f>
        <v>X</v>
      </c>
      <c r="Q17" s="515" t="str">
        <f>Table!Q38</f>
        <v>X</v>
      </c>
      <c r="R17" s="523" t="str">
        <f>Table!R38</f>
        <v>X</v>
      </c>
      <c r="S17" s="522" t="str">
        <f>Table!S38</f>
        <v>X</v>
      </c>
      <c r="T17" s="515" t="str">
        <f>Table!T38</f>
        <v>X</v>
      </c>
      <c r="U17" s="515" t="str">
        <f>Table!U38</f>
        <v>X</v>
      </c>
      <c r="V17" s="523" t="str">
        <f>Table!V38</f>
        <v>X</v>
      </c>
      <c r="W17" s="524" t="str">
        <f>Table!W38</f>
        <v>X</v>
      </c>
      <c r="X17" s="29"/>
      <c r="Y17" s="30"/>
    </row>
    <row r="18" spans="1:25" ht="13.5" customHeight="1" x14ac:dyDescent="0.2">
      <c r="A18" s="589" t="str">
        <f>Table!A39</f>
        <v>อาคารอยู่อาศัยรวม</v>
      </c>
      <c r="B18" s="478" t="str">
        <f>Table!B39</f>
        <v>อาคารอยู่อาศัยรวม &lt;=1,000 ตร.ม.</v>
      </c>
      <c r="C18" s="506" t="str">
        <f>Table!C39</f>
        <v>5d</v>
      </c>
      <c r="D18" s="405" t="str">
        <f>Table!D39</f>
        <v>5d</v>
      </c>
      <c r="E18" s="507" t="str">
        <f>Table!E39</f>
        <v>1.12,7a</v>
      </c>
      <c r="F18" s="508">
        <f>Table!F39</f>
        <v>0</v>
      </c>
      <c r="G18" s="509">
        <f>Table!G39</f>
        <v>0</v>
      </c>
      <c r="H18" s="507">
        <f>Table!H39</f>
        <v>0</v>
      </c>
      <c r="I18" s="508">
        <f>Table!I39</f>
        <v>0</v>
      </c>
      <c r="J18" s="509">
        <f>Table!J39</f>
        <v>0</v>
      </c>
      <c r="K18" s="510">
        <f>Table!K39</f>
        <v>0</v>
      </c>
      <c r="L18" s="509">
        <f>Table!L39</f>
        <v>0</v>
      </c>
      <c r="M18" s="507">
        <f>Table!M39</f>
        <v>0</v>
      </c>
      <c r="N18" s="507">
        <f>Table!N39</f>
        <v>0</v>
      </c>
      <c r="O18" s="508">
        <f>Table!O39</f>
        <v>0</v>
      </c>
      <c r="P18" s="511">
        <f>Table!P39</f>
        <v>0</v>
      </c>
      <c r="Q18" s="405" t="str">
        <f>Table!Q39</f>
        <v>X</v>
      </c>
      <c r="R18" s="408">
        <f>Table!R39</f>
        <v>0</v>
      </c>
      <c r="S18" s="404" t="str">
        <f>Table!S39</f>
        <v>X</v>
      </c>
      <c r="T18" s="405" t="str">
        <f>Table!T39</f>
        <v>X</v>
      </c>
      <c r="U18" s="405" t="str">
        <f>Table!U39</f>
        <v>X</v>
      </c>
      <c r="V18" s="408" t="str">
        <f>Table!V39</f>
        <v>X</v>
      </c>
      <c r="W18" s="512" t="str">
        <f>Table!W39</f>
        <v>X</v>
      </c>
      <c r="X18" s="29" t="e">
        <f>Table!#REF!</f>
        <v>#REF!</v>
      </c>
      <c r="Y18" s="30" t="e">
        <f>Table!#REF!</f>
        <v>#REF!</v>
      </c>
    </row>
    <row r="19" spans="1:25" ht="25.5" x14ac:dyDescent="0.2">
      <c r="A19" s="589"/>
      <c r="B19" s="131" t="str">
        <f>Table!B40</f>
        <v>อาคารอยู่อาศัยรวม &gt;1,000; &lt;=2,000 ตร.ม.</v>
      </c>
      <c r="C19" s="340" t="str">
        <f>Table!C40</f>
        <v>5d</v>
      </c>
      <c r="D19" s="337" t="str">
        <f>Table!D40</f>
        <v>5d</v>
      </c>
      <c r="E19" s="337" t="str">
        <f>Table!E40</f>
        <v>7a</v>
      </c>
      <c r="F19" s="334" t="str">
        <f>Table!F40</f>
        <v>1.10,1m</v>
      </c>
      <c r="G19" s="151" t="str">
        <f>Table!G40</f>
        <v>1.10,1m</v>
      </c>
      <c r="H19" s="352" t="str">
        <f>Table!H40</f>
        <v>2a+(1.10,1m);
2b+(1.10,1m)</v>
      </c>
      <c r="I19" s="334">
        <f>Table!I40</f>
        <v>0</v>
      </c>
      <c r="J19" s="151">
        <f>Table!J40</f>
        <v>0</v>
      </c>
      <c r="K19" s="149">
        <f>Table!K40</f>
        <v>0</v>
      </c>
      <c r="L19" s="151">
        <f>Table!L40</f>
        <v>0</v>
      </c>
      <c r="M19" s="335">
        <f>Table!M40</f>
        <v>0</v>
      </c>
      <c r="N19" s="332">
        <f>Table!N40</f>
        <v>0</v>
      </c>
      <c r="O19" s="334">
        <f>Table!O40</f>
        <v>0</v>
      </c>
      <c r="P19" s="451">
        <f>Table!P40</f>
        <v>0</v>
      </c>
      <c r="Q19" s="340" t="str">
        <f>Table!Q40</f>
        <v>X</v>
      </c>
      <c r="R19" s="338">
        <f>Table!R40</f>
        <v>0</v>
      </c>
      <c r="S19" s="336" t="str">
        <f>Table!S40</f>
        <v>X</v>
      </c>
      <c r="T19" s="337" t="str">
        <f>Table!T40</f>
        <v>X</v>
      </c>
      <c r="U19" s="337" t="str">
        <f>Table!U40</f>
        <v>X</v>
      </c>
      <c r="V19" s="338" t="str">
        <f>Table!V40</f>
        <v>X</v>
      </c>
      <c r="W19" s="354" t="str">
        <f>Table!W40</f>
        <v>X</v>
      </c>
      <c r="X19" s="29" t="e">
        <f>Table!#REF!</f>
        <v>#REF!</v>
      </c>
      <c r="Y19" s="30" t="e">
        <f>Table!#REF!</f>
        <v>#REF!</v>
      </c>
    </row>
    <row r="20" spans="1:25" ht="25.5" x14ac:dyDescent="0.2">
      <c r="A20" s="589"/>
      <c r="B20" s="131" t="str">
        <f>Table!B41</f>
        <v>อาคารอยู่อาศัยรวม &gt;2,000; &lt;=5,000 ตร.ม.</v>
      </c>
      <c r="C20" s="340" t="str">
        <f>Table!C41</f>
        <v>X</v>
      </c>
      <c r="D20" s="337" t="str">
        <f>Table!D41</f>
        <v>X</v>
      </c>
      <c r="E20" s="337" t="str">
        <f>Table!E41</f>
        <v>7a</v>
      </c>
      <c r="F20" s="338" t="str">
        <f>Table!F41</f>
        <v>1.12,1m</v>
      </c>
      <c r="G20" s="151" t="str">
        <f>Table!G41</f>
        <v>1.12,1m</v>
      </c>
      <c r="H20" s="352" t="str">
        <f>Table!H41</f>
        <v>2a+(1.10,1m);
2b+(1.12,1m)</v>
      </c>
      <c r="I20" s="334" t="str">
        <f>Table!I41</f>
        <v>1.10,1m</v>
      </c>
      <c r="J20" s="151">
        <f>Table!J41</f>
        <v>0</v>
      </c>
      <c r="K20" s="149">
        <f>Table!K41</f>
        <v>0</v>
      </c>
      <c r="L20" s="151" t="str">
        <f>Table!L41</f>
        <v>X</v>
      </c>
      <c r="M20" s="332" t="str">
        <f>Table!M41</f>
        <v>1.10</v>
      </c>
      <c r="N20" s="332">
        <f>Table!N41</f>
        <v>1.1200000000000001</v>
      </c>
      <c r="O20" s="334">
        <f>Table!O41</f>
        <v>1.1200000000000001</v>
      </c>
      <c r="P20" s="451">
        <f>Table!P41</f>
        <v>0</v>
      </c>
      <c r="Q20" s="340" t="str">
        <f>Table!Q41</f>
        <v>X</v>
      </c>
      <c r="R20" s="338" t="str">
        <f>Table!R41</f>
        <v>7b</v>
      </c>
      <c r="S20" s="336" t="str">
        <f>Table!S41</f>
        <v>X</v>
      </c>
      <c r="T20" s="337" t="str">
        <f>Table!T41</f>
        <v>X</v>
      </c>
      <c r="U20" s="337" t="str">
        <f>Table!U41</f>
        <v>X</v>
      </c>
      <c r="V20" s="338" t="str">
        <f>Table!V41</f>
        <v>X</v>
      </c>
      <c r="W20" s="354" t="str">
        <f>Table!W41</f>
        <v>X</v>
      </c>
      <c r="X20" s="29" t="e">
        <f>Table!#REF!</f>
        <v>#REF!</v>
      </c>
      <c r="Y20" s="30" t="e">
        <f>Table!#REF!</f>
        <v>#REF!</v>
      </c>
    </row>
    <row r="21" spans="1:25" ht="25.5" x14ac:dyDescent="0.2">
      <c r="A21" s="589"/>
      <c r="B21" s="133" t="str">
        <f>Table!B42</f>
        <v>อาคารอยู่อาศัยรวม &gt;5,000; &lt;=10,000 ตร.ม.</v>
      </c>
      <c r="C21" s="340" t="str">
        <f>Table!C42</f>
        <v>X</v>
      </c>
      <c r="D21" s="337" t="str">
        <f>Table!D42</f>
        <v>X</v>
      </c>
      <c r="E21" s="337" t="str">
        <f>Table!E42</f>
        <v>7a</v>
      </c>
      <c r="F21" s="338" t="str">
        <f>Table!F42</f>
        <v>X</v>
      </c>
      <c r="G21" s="151" t="str">
        <f>Table!G42</f>
        <v>1.12,1m</v>
      </c>
      <c r="H21" s="352" t="str">
        <f>Table!H42</f>
        <v>2a+(1.12,1m);
2b+(1.12,1m)</v>
      </c>
      <c r="I21" s="334" t="str">
        <f>Table!I42</f>
        <v>1.12,1m</v>
      </c>
      <c r="J21" s="151">
        <f>Table!J42</f>
        <v>0</v>
      </c>
      <c r="K21" s="149">
        <f>Table!K42</f>
        <v>0</v>
      </c>
      <c r="L21" s="151" t="str">
        <f>Table!L42</f>
        <v>X</v>
      </c>
      <c r="M21" s="335" t="str">
        <f>Table!M42</f>
        <v>X</v>
      </c>
      <c r="N21" s="335" t="str">
        <f>Table!N42</f>
        <v>1.16,1m</v>
      </c>
      <c r="O21" s="334" t="str">
        <f>Table!O42</f>
        <v>1.16,1m</v>
      </c>
      <c r="P21" s="451">
        <f>Table!P42</f>
        <v>0</v>
      </c>
      <c r="Q21" s="340" t="str">
        <f>Table!Q42</f>
        <v>X</v>
      </c>
      <c r="R21" s="338" t="str">
        <f>Table!R42</f>
        <v>7b</v>
      </c>
      <c r="S21" s="336" t="str">
        <f>Table!S42</f>
        <v>X</v>
      </c>
      <c r="T21" s="337" t="str">
        <f>Table!T42</f>
        <v>X</v>
      </c>
      <c r="U21" s="337" t="str">
        <f>Table!U42</f>
        <v>X</v>
      </c>
      <c r="V21" s="338" t="str">
        <f>Table!V42</f>
        <v>X</v>
      </c>
      <c r="W21" s="354" t="str">
        <f>Table!W42</f>
        <v>X</v>
      </c>
      <c r="X21" s="29" t="e">
        <f>Table!#REF!</f>
        <v>#REF!</v>
      </c>
      <c r="Y21" s="30" t="e">
        <f>Table!#REF!</f>
        <v>#REF!</v>
      </c>
    </row>
    <row r="22" spans="1:25" ht="25.5" x14ac:dyDescent="0.2">
      <c r="A22" s="589"/>
      <c r="B22" s="133" t="str">
        <f>Table!B43</f>
        <v>อาคารอยู่อาศัยรวม &gt;10,000; &lt;=12,000 ตร.ม.</v>
      </c>
      <c r="C22" s="340" t="str">
        <f>Table!C43</f>
        <v>X</v>
      </c>
      <c r="D22" s="337" t="str">
        <f>Table!D43</f>
        <v>X</v>
      </c>
      <c r="E22" s="337" t="str">
        <f>Table!E43</f>
        <v>7a</v>
      </c>
      <c r="F22" s="338" t="str">
        <f>Table!F43</f>
        <v>X</v>
      </c>
      <c r="G22" s="151" t="str">
        <f>Table!G43</f>
        <v>X</v>
      </c>
      <c r="H22" s="352" t="str">
        <f>Table!H43</f>
        <v>X</v>
      </c>
      <c r="I22" s="353" t="str">
        <f>Table!I43</f>
        <v>2c+(1.12,1m);
2d+7a</v>
      </c>
      <c r="J22" s="151">
        <f>Table!J43</f>
        <v>0</v>
      </c>
      <c r="K22" s="149">
        <f>Table!K43</f>
        <v>0</v>
      </c>
      <c r="L22" s="151" t="str">
        <f>Table!L43</f>
        <v>X</v>
      </c>
      <c r="M22" s="335" t="str">
        <f>Table!M43</f>
        <v>X</v>
      </c>
      <c r="N22" s="335" t="str">
        <f>Table!N43</f>
        <v>1.30,1m</v>
      </c>
      <c r="O22" s="334" t="str">
        <f>Table!O43</f>
        <v>1.30,1m</v>
      </c>
      <c r="P22" s="451">
        <f>Table!P43</f>
        <v>0</v>
      </c>
      <c r="Q22" s="340" t="str">
        <f>Table!Q43</f>
        <v>X</v>
      </c>
      <c r="R22" s="338" t="str">
        <f>Table!R43</f>
        <v>7b</v>
      </c>
      <c r="S22" s="336" t="str">
        <f>Table!S43</f>
        <v>X</v>
      </c>
      <c r="T22" s="337" t="str">
        <f>Table!T43</f>
        <v>X</v>
      </c>
      <c r="U22" s="337" t="str">
        <f>Table!U43</f>
        <v>X</v>
      </c>
      <c r="V22" s="338" t="str">
        <f>Table!V43</f>
        <v>X</v>
      </c>
      <c r="W22" s="354" t="str">
        <f>Table!W43</f>
        <v>X</v>
      </c>
      <c r="X22" s="54"/>
      <c r="Y22" s="55"/>
    </row>
    <row r="23" spans="1:25" ht="13.5" customHeight="1" x14ac:dyDescent="0.2">
      <c r="A23" s="589"/>
      <c r="B23" s="136" t="str">
        <f>Table!B44</f>
        <v>อาคารอยู่อาศัยรวม &gt;12,000 ตร.ม.</v>
      </c>
      <c r="C23" s="360" t="str">
        <f>Table!C44</f>
        <v>X</v>
      </c>
      <c r="D23" s="359" t="str">
        <f>Table!D44</f>
        <v>X</v>
      </c>
      <c r="E23" s="359" t="str">
        <f>Table!E44</f>
        <v>7a</v>
      </c>
      <c r="F23" s="361" t="str">
        <f>Table!F44</f>
        <v>X</v>
      </c>
      <c r="G23" s="364" t="str">
        <f>Table!G44</f>
        <v>X</v>
      </c>
      <c r="H23" s="421" t="str">
        <f>Table!H44</f>
        <v>X</v>
      </c>
      <c r="I23" s="489" t="str">
        <f>Table!I44</f>
        <v>X</v>
      </c>
      <c r="J23" s="364">
        <f>Table!J44</f>
        <v>0</v>
      </c>
      <c r="K23" s="423">
        <f>Table!K44</f>
        <v>0</v>
      </c>
      <c r="L23" s="364" t="str">
        <f>Table!L44</f>
        <v>X</v>
      </c>
      <c r="M23" s="424" t="str">
        <f>Table!M44</f>
        <v>X</v>
      </c>
      <c r="N23" s="424" t="str">
        <f>Table!N44</f>
        <v>1.30,1m</v>
      </c>
      <c r="O23" s="422" t="str">
        <f>Table!O44</f>
        <v>1.30,1m</v>
      </c>
      <c r="P23" s="490">
        <f>Table!P44</f>
        <v>0</v>
      </c>
      <c r="Q23" s="360" t="str">
        <f>Table!Q44</f>
        <v>X</v>
      </c>
      <c r="R23" s="361" t="str">
        <f>Table!R44</f>
        <v>7b</v>
      </c>
      <c r="S23" s="362" t="str">
        <f>Table!S44</f>
        <v>X</v>
      </c>
      <c r="T23" s="359" t="str">
        <f>Table!T44</f>
        <v>X</v>
      </c>
      <c r="U23" s="359" t="str">
        <f>Table!U44</f>
        <v>X</v>
      </c>
      <c r="V23" s="361" t="str">
        <f>Table!V44</f>
        <v>X</v>
      </c>
      <c r="W23" s="366" t="str">
        <f>Table!W44</f>
        <v>X</v>
      </c>
      <c r="X23" s="54"/>
      <c r="Y23" s="55"/>
    </row>
    <row r="24" spans="1:25" ht="13.5" customHeight="1" x14ac:dyDescent="0.2">
      <c r="A24" s="589"/>
      <c r="B24" s="136" t="str">
        <f>Table!B45</f>
        <v>อาคารอยู่อาศัยรวม-อาคารขนาดใหญ่</v>
      </c>
      <c r="C24" s="360" t="str">
        <f>Table!C45</f>
        <v>X</v>
      </c>
      <c r="D24" s="359" t="str">
        <f>Table!D45</f>
        <v>X</v>
      </c>
      <c r="E24" s="359" t="str">
        <f>Table!E45</f>
        <v>7a</v>
      </c>
      <c r="F24" s="491">
        <f>Table!F45</f>
        <v>0</v>
      </c>
      <c r="G24" s="492">
        <f>Table!G45</f>
        <v>0</v>
      </c>
      <c r="H24" s="493">
        <f>Table!H45</f>
        <v>0</v>
      </c>
      <c r="I24" s="494">
        <f>Table!I45</f>
        <v>0</v>
      </c>
      <c r="J24" s="492">
        <f>Table!J45</f>
        <v>0</v>
      </c>
      <c r="K24" s="495">
        <f>Table!K45</f>
        <v>0</v>
      </c>
      <c r="L24" s="492">
        <f>Table!L45</f>
        <v>0</v>
      </c>
      <c r="M24" s="496">
        <f>Table!M45</f>
        <v>0</v>
      </c>
      <c r="N24" s="496">
        <f>Table!N45</f>
        <v>0</v>
      </c>
      <c r="O24" s="497">
        <f>Table!O45</f>
        <v>0</v>
      </c>
      <c r="P24" s="362" t="str">
        <f>Table!P45</f>
        <v>7b</v>
      </c>
      <c r="Q24" s="498">
        <f>Table!Q45</f>
        <v>0</v>
      </c>
      <c r="R24" s="491">
        <f>Table!R45</f>
        <v>0</v>
      </c>
      <c r="S24" s="490">
        <f>Table!S45</f>
        <v>0</v>
      </c>
      <c r="T24" s="499">
        <f>Table!T45</f>
        <v>0</v>
      </c>
      <c r="U24" s="499">
        <f>Table!U45</f>
        <v>0</v>
      </c>
      <c r="V24" s="491">
        <f>Table!V45</f>
        <v>0</v>
      </c>
      <c r="W24" s="500">
        <f>Table!W45</f>
        <v>0</v>
      </c>
      <c r="X24" s="54"/>
      <c r="Y24" s="55"/>
    </row>
    <row r="25" spans="1:25" s="4" customFormat="1" ht="13.5" customHeight="1" thickBot="1" x14ac:dyDescent="0.25">
      <c r="A25" s="616"/>
      <c r="B25" s="132" t="str">
        <f>Table!B46</f>
        <v>อาคารอยู่อาศัยรวม-อาคารสูง</v>
      </c>
      <c r="C25" s="427">
        <f>Table!C46</f>
        <v>0</v>
      </c>
      <c r="D25" s="426">
        <f>Table!D46</f>
        <v>0</v>
      </c>
      <c r="E25" s="341" t="str">
        <f>Table!E46</f>
        <v>7a</v>
      </c>
      <c r="F25" s="501">
        <f>Table!F46</f>
        <v>0</v>
      </c>
      <c r="G25" s="432">
        <f>Table!G46</f>
        <v>0</v>
      </c>
      <c r="H25" s="426">
        <f>Table!H46</f>
        <v>0</v>
      </c>
      <c r="I25" s="502">
        <f>Table!I46</f>
        <v>0</v>
      </c>
      <c r="J25" s="430">
        <f>Table!J46</f>
        <v>0</v>
      </c>
      <c r="K25" s="431">
        <f>Table!K46</f>
        <v>0</v>
      </c>
      <c r="L25" s="430">
        <f>Table!L46</f>
        <v>0</v>
      </c>
      <c r="M25" s="428">
        <f>Table!M46</f>
        <v>0</v>
      </c>
      <c r="N25" s="428">
        <f>Table!N46</f>
        <v>0</v>
      </c>
      <c r="O25" s="429">
        <f>Table!O46</f>
        <v>0</v>
      </c>
      <c r="P25" s="348" t="str">
        <f>Table!P46</f>
        <v>7b</v>
      </c>
      <c r="Q25" s="426">
        <f>Table!Q46</f>
        <v>0</v>
      </c>
      <c r="R25" s="501">
        <f>Table!R46</f>
        <v>0</v>
      </c>
      <c r="S25" s="432">
        <f>Table!S46</f>
        <v>0</v>
      </c>
      <c r="T25" s="426">
        <f>Table!T46</f>
        <v>0</v>
      </c>
      <c r="U25" s="426">
        <f>Table!U46</f>
        <v>0</v>
      </c>
      <c r="V25" s="501">
        <f>Table!V46</f>
        <v>0</v>
      </c>
      <c r="W25" s="503">
        <f>Table!W46</f>
        <v>0</v>
      </c>
      <c r="X25" s="33" t="e">
        <f>Table!#REF!</f>
        <v>#REF!</v>
      </c>
      <c r="Y25" s="34" t="e">
        <f>Table!#REF!</f>
        <v>#REF!</v>
      </c>
    </row>
    <row r="26" spans="1:25" s="4" customFormat="1" ht="13.5" customHeight="1" x14ac:dyDescent="0.2">
      <c r="A26" s="612" t="s">
        <v>39</v>
      </c>
      <c r="B26" s="135" t="str">
        <f>Table!B47</f>
        <v>พาณิชยกรรม &lt;=100 ตร.ม.</v>
      </c>
      <c r="C26" s="351">
        <f>Table!C47</f>
        <v>0</v>
      </c>
      <c r="D26" s="329">
        <f>Table!D47</f>
        <v>0</v>
      </c>
      <c r="E26" s="329">
        <f>Table!E47</f>
        <v>0</v>
      </c>
      <c r="F26" s="330">
        <f>Table!F47</f>
        <v>0</v>
      </c>
      <c r="G26" s="328">
        <f>Table!G47</f>
        <v>0</v>
      </c>
      <c r="H26" s="329">
        <f>Table!H47</f>
        <v>0</v>
      </c>
      <c r="I26" s="330">
        <f>Table!I47</f>
        <v>0</v>
      </c>
      <c r="J26" s="328">
        <f>Table!J47</f>
        <v>0</v>
      </c>
      <c r="K26" s="356">
        <f>Table!K47</f>
        <v>0</v>
      </c>
      <c r="L26" s="328">
        <f>Table!L47</f>
        <v>0</v>
      </c>
      <c r="M26" s="329">
        <f>Table!M47</f>
        <v>0</v>
      </c>
      <c r="N26" s="329">
        <f>Table!N47</f>
        <v>0</v>
      </c>
      <c r="O26" s="330">
        <f>Table!O47</f>
        <v>0</v>
      </c>
      <c r="P26" s="328">
        <f>Table!P47</f>
        <v>0</v>
      </c>
      <c r="Q26" s="329" t="str">
        <f>Table!Q47</f>
        <v>X</v>
      </c>
      <c r="R26" s="330">
        <f>Table!R47</f>
        <v>0</v>
      </c>
      <c r="S26" s="328">
        <f>Table!S47</f>
        <v>0</v>
      </c>
      <c r="T26" s="329">
        <f>Table!T47</f>
        <v>0</v>
      </c>
      <c r="U26" s="329" t="str">
        <f>Table!U47</f>
        <v>5a</v>
      </c>
      <c r="V26" s="330">
        <f>Table!V47</f>
        <v>0</v>
      </c>
      <c r="W26" s="357" t="str">
        <f>Table!W47</f>
        <v>5c</v>
      </c>
      <c r="X26" s="27" t="e">
        <f>Table!#REF!</f>
        <v>#REF!</v>
      </c>
      <c r="Y26" s="28" t="e">
        <f>Table!#REF!</f>
        <v>#REF!</v>
      </c>
    </row>
    <row r="27" spans="1:25" s="4" customFormat="1" ht="13.5" customHeight="1" x14ac:dyDescent="0.2">
      <c r="A27" s="613"/>
      <c r="B27" s="131" t="str">
        <f>Table!B48</f>
        <v>พาณิชยกรรม &gt;100; &lt;=300 ตร.ม.</v>
      </c>
      <c r="C27" s="340" t="str">
        <f>Table!C48</f>
        <v>1.12+6a</v>
      </c>
      <c r="D27" s="337" t="str">
        <f>Table!D48</f>
        <v>X</v>
      </c>
      <c r="E27" s="337">
        <f>Table!E48</f>
        <v>0</v>
      </c>
      <c r="F27" s="338">
        <f>Table!F48</f>
        <v>0</v>
      </c>
      <c r="G27" s="336">
        <f>Table!G48</f>
        <v>0</v>
      </c>
      <c r="H27" s="337">
        <f>Table!H48</f>
        <v>0</v>
      </c>
      <c r="I27" s="338">
        <f>Table!I48</f>
        <v>0</v>
      </c>
      <c r="J27" s="336">
        <f>Table!J48</f>
        <v>0</v>
      </c>
      <c r="K27" s="358">
        <f>Table!K48</f>
        <v>0</v>
      </c>
      <c r="L27" s="336">
        <f>Table!L48</f>
        <v>0</v>
      </c>
      <c r="M27" s="337">
        <f>Table!M48</f>
        <v>0</v>
      </c>
      <c r="N27" s="337">
        <f>Table!N48</f>
        <v>0</v>
      </c>
      <c r="O27" s="338">
        <f>Table!O48</f>
        <v>0</v>
      </c>
      <c r="P27" s="336">
        <f>Table!P48</f>
        <v>0</v>
      </c>
      <c r="Q27" s="337" t="str">
        <f>Table!Q48</f>
        <v>X</v>
      </c>
      <c r="R27" s="338">
        <f>Table!R48</f>
        <v>0</v>
      </c>
      <c r="S27" s="336" t="str">
        <f>Table!S48</f>
        <v>1.12</v>
      </c>
      <c r="T27" s="337" t="str">
        <f>Table!T48</f>
        <v>1.10</v>
      </c>
      <c r="U27" s="337" t="str">
        <f>Table!U48</f>
        <v>X</v>
      </c>
      <c r="V27" s="338">
        <f>Table!V48</f>
        <v>0</v>
      </c>
      <c r="W27" s="354" t="str">
        <f>Table!W48</f>
        <v>X</v>
      </c>
      <c r="X27" s="29" t="e">
        <f>Table!#REF!</f>
        <v>#REF!</v>
      </c>
      <c r="Y27" s="30" t="e">
        <f>Table!#REF!</f>
        <v>#REF!</v>
      </c>
    </row>
    <row r="28" spans="1:25" s="4" customFormat="1" ht="13.5" customHeight="1" x14ac:dyDescent="0.2">
      <c r="A28" s="613"/>
      <c r="B28" s="131" t="str">
        <f>Table!B49</f>
        <v>พาณิชยกรรม &gt;300; &lt;=500 ตร.ม.</v>
      </c>
      <c r="C28" s="340" t="str">
        <f>Table!C49</f>
        <v>X</v>
      </c>
      <c r="D28" s="337" t="str">
        <f>Table!D49</f>
        <v>X</v>
      </c>
      <c r="E28" s="337">
        <f>Table!E49</f>
        <v>0</v>
      </c>
      <c r="F28" s="338">
        <f>Table!F49</f>
        <v>0</v>
      </c>
      <c r="G28" s="336">
        <f>Table!G49</f>
        <v>0</v>
      </c>
      <c r="H28" s="337">
        <f>Table!H49</f>
        <v>0</v>
      </c>
      <c r="I28" s="338">
        <f>Table!I49</f>
        <v>0</v>
      </c>
      <c r="J28" s="336">
        <f>Table!J49</f>
        <v>0</v>
      </c>
      <c r="K28" s="358">
        <f>Table!K49</f>
        <v>0</v>
      </c>
      <c r="L28" s="336">
        <f>Table!L49</f>
        <v>0</v>
      </c>
      <c r="M28" s="337">
        <f>Table!M49</f>
        <v>0</v>
      </c>
      <c r="N28" s="337">
        <f>Table!N49</f>
        <v>0</v>
      </c>
      <c r="O28" s="338">
        <f>Table!O49</f>
        <v>0</v>
      </c>
      <c r="P28" s="336">
        <f>Table!P49</f>
        <v>1.8</v>
      </c>
      <c r="Q28" s="337" t="str">
        <f>Table!Q49</f>
        <v>X</v>
      </c>
      <c r="R28" s="338" t="str">
        <f>Table!R49</f>
        <v>1.10</v>
      </c>
      <c r="S28" s="336" t="str">
        <f>Table!S49</f>
        <v>X</v>
      </c>
      <c r="T28" s="337" t="str">
        <f>Table!T49</f>
        <v>X</v>
      </c>
      <c r="U28" s="337" t="str">
        <f>Table!U49</f>
        <v>X</v>
      </c>
      <c r="V28" s="338" t="str">
        <f>Table!V49</f>
        <v>1.10</v>
      </c>
      <c r="W28" s="354" t="str">
        <f>Table!W49</f>
        <v>X</v>
      </c>
      <c r="X28" s="29" t="e">
        <f>Table!#REF!</f>
        <v>#REF!</v>
      </c>
      <c r="Y28" s="30" t="e">
        <f>Table!#REF!</f>
        <v>#REF!</v>
      </c>
    </row>
    <row r="29" spans="1:25" s="4" customFormat="1" ht="13.5" customHeight="1" x14ac:dyDescent="0.2">
      <c r="A29" s="613"/>
      <c r="B29" s="131" t="str">
        <f>Table!B50</f>
        <v>พาณิชยกรรม &gt;500; &lt;=1,000 ตร.ม.</v>
      </c>
      <c r="C29" s="340" t="str">
        <f>Table!C50</f>
        <v>X</v>
      </c>
      <c r="D29" s="337" t="str">
        <f>Table!D50</f>
        <v>X</v>
      </c>
      <c r="E29" s="337" t="str">
        <f>Table!E50</f>
        <v>1.12+6a</v>
      </c>
      <c r="F29" s="338" t="str">
        <f>Table!F50</f>
        <v>1.10,1m</v>
      </c>
      <c r="G29" s="336">
        <f>Table!G50</f>
        <v>0</v>
      </c>
      <c r="H29" s="337">
        <f>Table!H50</f>
        <v>0</v>
      </c>
      <c r="I29" s="338">
        <f>Table!I50</f>
        <v>0</v>
      </c>
      <c r="J29" s="336">
        <f>Table!J50</f>
        <v>0</v>
      </c>
      <c r="K29" s="358">
        <f>Table!K50</f>
        <v>0</v>
      </c>
      <c r="L29" s="336">
        <f>Table!L50</f>
        <v>0</v>
      </c>
      <c r="M29" s="337">
        <f>Table!M50</f>
        <v>0</v>
      </c>
      <c r="N29" s="337">
        <f>Table!N50</f>
        <v>0</v>
      </c>
      <c r="O29" s="338">
        <f>Table!O50</f>
        <v>0</v>
      </c>
      <c r="P29" s="336" t="str">
        <f>Table!P50</f>
        <v>1.10</v>
      </c>
      <c r="Q29" s="337" t="str">
        <f>Table!Q50</f>
        <v>X</v>
      </c>
      <c r="R29" s="338">
        <f>Table!R50</f>
        <v>1.1200000000000001</v>
      </c>
      <c r="S29" s="336" t="str">
        <f>Table!S50</f>
        <v>X</v>
      </c>
      <c r="T29" s="337" t="str">
        <f>Table!T50</f>
        <v>X</v>
      </c>
      <c r="U29" s="337" t="str">
        <f>Table!U50</f>
        <v>X</v>
      </c>
      <c r="V29" s="338" t="str">
        <f>Table!V50</f>
        <v>X</v>
      </c>
      <c r="W29" s="354" t="str">
        <f>Table!W50</f>
        <v>X</v>
      </c>
      <c r="X29" s="29" t="e">
        <f>Table!#REF!</f>
        <v>#REF!</v>
      </c>
      <c r="Y29" s="30" t="e">
        <f>Table!#REF!</f>
        <v>#REF!</v>
      </c>
    </row>
    <row r="30" spans="1:25" s="4" customFormat="1" ht="13.5" customHeight="1" x14ac:dyDescent="0.2">
      <c r="A30" s="613"/>
      <c r="B30" s="131" t="str">
        <f>Table!B51</f>
        <v>พาณิชยกรรม &gt;1,000; &lt;=2,000 ตร.ม.</v>
      </c>
      <c r="C30" s="340" t="str">
        <f>Table!C51</f>
        <v>X</v>
      </c>
      <c r="D30" s="337" t="str">
        <f>Table!D51</f>
        <v>X</v>
      </c>
      <c r="E30" s="337" t="str">
        <f>Table!E51</f>
        <v>X</v>
      </c>
      <c r="F30" s="338" t="str">
        <f>Table!F51</f>
        <v>1.12,1m</v>
      </c>
      <c r="G30" s="336" t="str">
        <f>Table!G51</f>
        <v>1.10,1m</v>
      </c>
      <c r="H30" s="337">
        <f>Table!H51</f>
        <v>0</v>
      </c>
      <c r="I30" s="338">
        <f>Table!I51</f>
        <v>0</v>
      </c>
      <c r="J30" s="336">
        <f>Table!J51</f>
        <v>0</v>
      </c>
      <c r="K30" s="358">
        <f>Table!K51</f>
        <v>0</v>
      </c>
      <c r="L30" s="336" t="str">
        <f>Table!L51</f>
        <v>1.10</v>
      </c>
      <c r="M30" s="337">
        <f>Table!M51</f>
        <v>0</v>
      </c>
      <c r="N30" s="337">
        <f>Table!N51</f>
        <v>0</v>
      </c>
      <c r="O30" s="338">
        <f>Table!O51</f>
        <v>0</v>
      </c>
      <c r="P30" s="336" t="str">
        <f>Table!P51</f>
        <v>X</v>
      </c>
      <c r="Q30" s="337" t="str">
        <f>Table!Q51</f>
        <v>X</v>
      </c>
      <c r="R30" s="338" t="str">
        <f>Table!R51</f>
        <v>X</v>
      </c>
      <c r="S30" s="336" t="str">
        <f>Table!S51</f>
        <v>X</v>
      </c>
      <c r="T30" s="337" t="str">
        <f>Table!T51</f>
        <v>X</v>
      </c>
      <c r="U30" s="337" t="str">
        <f>Table!U51</f>
        <v>X</v>
      </c>
      <c r="V30" s="338" t="str">
        <f>Table!V51</f>
        <v>X</v>
      </c>
      <c r="W30" s="354" t="str">
        <f>Table!W51</f>
        <v>X</v>
      </c>
      <c r="X30" s="29" t="e">
        <f>Table!#REF!</f>
        <v>#REF!</v>
      </c>
      <c r="Y30" s="30" t="e">
        <f>Table!#REF!</f>
        <v>#REF!</v>
      </c>
    </row>
    <row r="31" spans="1:25" ht="13.5" customHeight="1" x14ac:dyDescent="0.2">
      <c r="A31" s="613"/>
      <c r="B31" s="131" t="str">
        <f>Table!B52</f>
        <v>พาณิชยกรรม &gt;2,000; &lt;=5,000 ตร.ม.</v>
      </c>
      <c r="C31" s="340" t="str">
        <f>Table!C52</f>
        <v>X</v>
      </c>
      <c r="D31" s="337" t="str">
        <f>Table!D52</f>
        <v>X</v>
      </c>
      <c r="E31" s="337" t="str">
        <f>Table!E52</f>
        <v>X</v>
      </c>
      <c r="F31" s="338" t="str">
        <f>Table!F52</f>
        <v>X</v>
      </c>
      <c r="G31" s="336" t="str">
        <f>Table!G52</f>
        <v>1.12,1m</v>
      </c>
      <c r="H31" s="337" t="str">
        <f>Table!H52</f>
        <v>1.12,1m</v>
      </c>
      <c r="I31" s="338">
        <f>Table!I52</f>
        <v>0</v>
      </c>
      <c r="J31" s="336">
        <f>Table!J52</f>
        <v>0</v>
      </c>
      <c r="K31" s="358">
        <f>Table!K52</f>
        <v>0</v>
      </c>
      <c r="L31" s="336" t="str">
        <f>Table!L52</f>
        <v>X</v>
      </c>
      <c r="M31" s="337">
        <f>Table!M52</f>
        <v>1.1200000000000001</v>
      </c>
      <c r="N31" s="337">
        <f>Table!N52</f>
        <v>0</v>
      </c>
      <c r="O31" s="338">
        <f>Table!O52</f>
        <v>0</v>
      </c>
      <c r="P31" s="336" t="str">
        <f>Table!P52</f>
        <v>X</v>
      </c>
      <c r="Q31" s="337" t="str">
        <f>Table!Q52</f>
        <v>X</v>
      </c>
      <c r="R31" s="338" t="str">
        <f>Table!R52</f>
        <v>X</v>
      </c>
      <c r="S31" s="336" t="str">
        <f>Table!S52</f>
        <v>X</v>
      </c>
      <c r="T31" s="337" t="str">
        <f>Table!T52</f>
        <v>X</v>
      </c>
      <c r="U31" s="337" t="str">
        <f>Table!U52</f>
        <v>X</v>
      </c>
      <c r="V31" s="338" t="str">
        <f>Table!V52</f>
        <v>X</v>
      </c>
      <c r="W31" s="354" t="str">
        <f>Table!W52</f>
        <v>X</v>
      </c>
      <c r="X31" s="29" t="e">
        <f>Table!#REF!</f>
        <v>#REF!</v>
      </c>
      <c r="Y31" s="30" t="e">
        <f>Table!#REF!</f>
        <v>#REF!</v>
      </c>
    </row>
    <row r="32" spans="1:25" ht="13.5" customHeight="1" x14ac:dyDescent="0.2">
      <c r="A32" s="613"/>
      <c r="B32" s="131" t="str">
        <f>Table!B53</f>
        <v>พาณิชยกรรม &gt;5,000; &lt;=10,000 ตร.ม.</v>
      </c>
      <c r="C32" s="340" t="str">
        <f>Table!C53</f>
        <v>X</v>
      </c>
      <c r="D32" s="337" t="str">
        <f>Table!D53</f>
        <v>X</v>
      </c>
      <c r="E32" s="337" t="str">
        <f>Table!E53</f>
        <v>X</v>
      </c>
      <c r="F32" s="338" t="str">
        <f>Table!F53</f>
        <v>X</v>
      </c>
      <c r="G32" s="336" t="str">
        <f>Table!G53</f>
        <v>X</v>
      </c>
      <c r="H32" s="337" t="str">
        <f>Table!H53</f>
        <v>1.16,1m</v>
      </c>
      <c r="I32" s="338" t="str">
        <f>Table!I53</f>
        <v>1.16,1m</v>
      </c>
      <c r="J32" s="336" t="str">
        <f>Table!J53</f>
        <v>1.16,1m</v>
      </c>
      <c r="K32" s="358" t="str">
        <f>Table!K53</f>
        <v>1.16,1m</v>
      </c>
      <c r="L32" s="151" t="str">
        <f>Table!L53</f>
        <v>X</v>
      </c>
      <c r="M32" s="332">
        <f>Table!M53</f>
        <v>1.1399999999999999</v>
      </c>
      <c r="N32" s="337" t="str">
        <f>Table!N53</f>
        <v>1.16,1m</v>
      </c>
      <c r="O32" s="338" t="str">
        <f>Table!O53</f>
        <v>1.16,1m</v>
      </c>
      <c r="P32" s="336" t="str">
        <f>Table!P53</f>
        <v>X</v>
      </c>
      <c r="Q32" s="337" t="str">
        <f>Table!Q53</f>
        <v>X</v>
      </c>
      <c r="R32" s="338" t="str">
        <f>Table!R53</f>
        <v>X</v>
      </c>
      <c r="S32" s="336" t="str">
        <f>Table!S53</f>
        <v>X</v>
      </c>
      <c r="T32" s="337" t="str">
        <f>Table!T53</f>
        <v>X</v>
      </c>
      <c r="U32" s="337" t="str">
        <f>Table!U53</f>
        <v>X</v>
      </c>
      <c r="V32" s="338" t="str">
        <f>Table!V53</f>
        <v>X</v>
      </c>
      <c r="W32" s="354" t="str">
        <f>Table!W53</f>
        <v>X</v>
      </c>
      <c r="X32" s="29" t="e">
        <f>Table!#REF!</f>
        <v>#REF!</v>
      </c>
      <c r="Y32" s="30" t="e">
        <f>Table!#REF!</f>
        <v>#REF!</v>
      </c>
    </row>
    <row r="33" spans="1:25" ht="13.5" customHeight="1" x14ac:dyDescent="0.2">
      <c r="A33" s="614"/>
      <c r="B33" s="136" t="str">
        <f>Table!B54</f>
        <v>พาณิชยกรรม &gt;10,000; &lt;=12,000 ตร.ม.</v>
      </c>
      <c r="C33" s="360" t="str">
        <f>Table!C54</f>
        <v>X</v>
      </c>
      <c r="D33" s="359" t="str">
        <f>Table!D54</f>
        <v>X</v>
      </c>
      <c r="E33" s="359" t="str">
        <f>Table!E54</f>
        <v>X</v>
      </c>
      <c r="F33" s="361" t="str">
        <f>Table!F54</f>
        <v>X</v>
      </c>
      <c r="G33" s="362" t="str">
        <f>Table!G54</f>
        <v>X</v>
      </c>
      <c r="H33" s="359" t="str">
        <f>Table!H54</f>
        <v>X</v>
      </c>
      <c r="I33" s="361" t="str">
        <f>Table!I54</f>
        <v>2e+(1.16,1m)</v>
      </c>
      <c r="J33" s="362" t="str">
        <f>Table!J54</f>
        <v>1.30,1m</v>
      </c>
      <c r="K33" s="363" t="str">
        <f>Table!K54</f>
        <v>1.30,1m</v>
      </c>
      <c r="L33" s="364" t="str">
        <f>Table!L54</f>
        <v>X</v>
      </c>
      <c r="M33" s="365" t="str">
        <f>Table!M54</f>
        <v>X</v>
      </c>
      <c r="N33" s="359" t="str">
        <f>Table!N54</f>
        <v>1.20,1m</v>
      </c>
      <c r="O33" s="361" t="str">
        <f>Table!O54</f>
        <v>1.20,1m</v>
      </c>
      <c r="P33" s="362" t="str">
        <f>Table!P54</f>
        <v>X</v>
      </c>
      <c r="Q33" s="359" t="str">
        <f>Table!Q54</f>
        <v>X</v>
      </c>
      <c r="R33" s="361" t="str">
        <f>Table!R54</f>
        <v>X</v>
      </c>
      <c r="S33" s="362" t="str">
        <f>Table!S54</f>
        <v>X</v>
      </c>
      <c r="T33" s="359" t="str">
        <f>Table!T54</f>
        <v>X</v>
      </c>
      <c r="U33" s="359" t="str">
        <f>Table!U54</f>
        <v>X</v>
      </c>
      <c r="V33" s="361" t="str">
        <f>Table!V54</f>
        <v>X</v>
      </c>
      <c r="W33" s="366" t="str">
        <f>Table!W54</f>
        <v>X</v>
      </c>
      <c r="X33" s="54"/>
      <c r="Y33" s="55"/>
    </row>
    <row r="34" spans="1:25" ht="13.5" customHeight="1" thickBot="1" x14ac:dyDescent="0.25">
      <c r="A34" s="615"/>
      <c r="B34" s="132" t="str">
        <f>Table!B55</f>
        <v>พาณิชยกรรม &gt;12,000 ตร.ม.</v>
      </c>
      <c r="C34" s="342" t="str">
        <f>Table!C55</f>
        <v>X</v>
      </c>
      <c r="D34" s="341" t="str">
        <f>Table!D55</f>
        <v>X</v>
      </c>
      <c r="E34" s="341" t="str">
        <f>Table!E55</f>
        <v>X</v>
      </c>
      <c r="F34" s="349" t="str">
        <f>Table!F55</f>
        <v>X</v>
      </c>
      <c r="G34" s="348" t="str">
        <f>Table!G55</f>
        <v>X</v>
      </c>
      <c r="H34" s="341" t="str">
        <f>Table!H55</f>
        <v>X</v>
      </c>
      <c r="I34" s="349" t="str">
        <f>Table!I55</f>
        <v>X</v>
      </c>
      <c r="J34" s="348" t="str">
        <f>Table!J55</f>
        <v>1.30,1m</v>
      </c>
      <c r="K34" s="367" t="str">
        <f>Table!K55</f>
        <v>1.30,1m</v>
      </c>
      <c r="L34" s="348" t="str">
        <f>Table!L55</f>
        <v>X</v>
      </c>
      <c r="M34" s="343" t="str">
        <f>Table!M55</f>
        <v>X</v>
      </c>
      <c r="N34" s="343" t="str">
        <f>Table!N55</f>
        <v>1.20,1m</v>
      </c>
      <c r="O34" s="344" t="str">
        <f>Table!O55</f>
        <v>1.20,1m</v>
      </c>
      <c r="P34" s="348" t="str">
        <f>Table!P55</f>
        <v>X</v>
      </c>
      <c r="Q34" s="341" t="str">
        <f>Table!Q55</f>
        <v>X</v>
      </c>
      <c r="R34" s="349" t="str">
        <f>Table!R55</f>
        <v>X</v>
      </c>
      <c r="S34" s="348" t="str">
        <f>Table!S55</f>
        <v>X</v>
      </c>
      <c r="T34" s="341" t="str">
        <f>Table!T55</f>
        <v>X</v>
      </c>
      <c r="U34" s="341" t="str">
        <f>Table!U55</f>
        <v>X</v>
      </c>
      <c r="V34" s="349" t="str">
        <f>Table!V55</f>
        <v>X</v>
      </c>
      <c r="W34" s="355" t="str">
        <f>Table!W55</f>
        <v>X</v>
      </c>
      <c r="X34" s="33" t="e">
        <f>Table!#REF!</f>
        <v>#REF!</v>
      </c>
      <c r="Y34" s="34" t="e">
        <f>Table!#REF!</f>
        <v>#REF!</v>
      </c>
    </row>
    <row r="35" spans="1:25" ht="13.5" customHeight="1" x14ac:dyDescent="0.2">
      <c r="A35" s="612" t="s">
        <v>35</v>
      </c>
      <c r="B35" s="131" t="str">
        <f>Table!B56</f>
        <v>สำนักงาน &lt;=100 ตร.ม.</v>
      </c>
      <c r="C35" s="333">
        <f>Table!C56</f>
        <v>0</v>
      </c>
      <c r="D35" s="337">
        <f>Table!D56</f>
        <v>0</v>
      </c>
      <c r="E35" s="368" t="str">
        <f>Table!E56</f>
        <v>5a</v>
      </c>
      <c r="F35" s="369">
        <f>Table!F56</f>
        <v>0</v>
      </c>
      <c r="G35" s="370">
        <f>Table!G56</f>
        <v>0</v>
      </c>
      <c r="H35" s="368">
        <f>Table!H56</f>
        <v>0</v>
      </c>
      <c r="I35" s="369">
        <f>Table!I56</f>
        <v>0</v>
      </c>
      <c r="J35" s="370">
        <f>Table!J56</f>
        <v>0</v>
      </c>
      <c r="K35" s="371">
        <f>Table!K56</f>
        <v>0</v>
      </c>
      <c r="L35" s="372">
        <f>Table!L56</f>
        <v>0</v>
      </c>
      <c r="M35" s="373">
        <f>Table!M56</f>
        <v>0</v>
      </c>
      <c r="N35" s="373">
        <f>Table!N56</f>
        <v>0</v>
      </c>
      <c r="O35" s="374">
        <f>Table!O56</f>
        <v>0</v>
      </c>
      <c r="P35" s="370">
        <f>Table!P56</f>
        <v>0</v>
      </c>
      <c r="Q35" s="368">
        <f>Table!Q56</f>
        <v>0</v>
      </c>
      <c r="R35" s="369">
        <f>Table!R56</f>
        <v>0</v>
      </c>
      <c r="S35" s="370" t="str">
        <f>Table!S56</f>
        <v>5a</v>
      </c>
      <c r="T35" s="368">
        <f>Table!T56</f>
        <v>0</v>
      </c>
      <c r="U35" s="368">
        <f>Table!U56</f>
        <v>0</v>
      </c>
      <c r="V35" s="369">
        <f>Table!V56</f>
        <v>0</v>
      </c>
      <c r="W35" s="375" t="str">
        <f>Table!W56</f>
        <v>5a</v>
      </c>
      <c r="X35" s="7" t="e">
        <f>Table!#REF!</f>
        <v>#REF!</v>
      </c>
      <c r="Y35" s="8" t="e">
        <f>Table!#REF!</f>
        <v>#REF!</v>
      </c>
    </row>
    <row r="36" spans="1:25" s="4" customFormat="1" ht="13.5" customHeight="1" x14ac:dyDescent="0.2">
      <c r="A36" s="613"/>
      <c r="B36" s="139" t="str">
        <f>Table!B57</f>
        <v>สำนักงาน &gt;100; &lt;=300 ตร.ม.</v>
      </c>
      <c r="C36" s="445">
        <f>Table!C57</f>
        <v>1.1200000000000001</v>
      </c>
      <c r="D36" s="337" t="str">
        <f>Table!D57</f>
        <v>X</v>
      </c>
      <c r="E36" s="446" t="str">
        <f>Table!E57</f>
        <v>5a</v>
      </c>
      <c r="F36" s="447">
        <f>Table!F57</f>
        <v>0</v>
      </c>
      <c r="G36" s="448">
        <f>Table!G57</f>
        <v>0</v>
      </c>
      <c r="H36" s="446">
        <f>Table!H57</f>
        <v>0</v>
      </c>
      <c r="I36" s="447">
        <f>Table!I57</f>
        <v>0</v>
      </c>
      <c r="J36" s="448">
        <f>Table!J57</f>
        <v>0</v>
      </c>
      <c r="K36" s="449">
        <f>Table!K57</f>
        <v>0</v>
      </c>
      <c r="L36" s="448">
        <f>Table!L57</f>
        <v>0</v>
      </c>
      <c r="M36" s="446">
        <f>Table!M57</f>
        <v>0</v>
      </c>
      <c r="N36" s="446">
        <f>Table!N57</f>
        <v>0</v>
      </c>
      <c r="O36" s="447">
        <f>Table!O57</f>
        <v>0</v>
      </c>
      <c r="P36" s="448">
        <f>Table!P57</f>
        <v>0</v>
      </c>
      <c r="Q36" s="446">
        <f>Table!Q57</f>
        <v>0</v>
      </c>
      <c r="R36" s="447">
        <f>Table!R57</f>
        <v>0</v>
      </c>
      <c r="S36" s="448" t="str">
        <f>Table!S57</f>
        <v>X</v>
      </c>
      <c r="T36" s="446">
        <f>Table!T57</f>
        <v>0</v>
      </c>
      <c r="U36" s="446" t="str">
        <f>Table!U57</f>
        <v>X</v>
      </c>
      <c r="V36" s="447">
        <f>Table!V57</f>
        <v>0</v>
      </c>
      <c r="W36" s="450" t="str">
        <f>Table!W57</f>
        <v>X</v>
      </c>
      <c r="X36" s="35" t="e">
        <f>Table!#REF!</f>
        <v>#REF!</v>
      </c>
      <c r="Y36" s="36" t="e">
        <f>Table!#REF!</f>
        <v>#REF!</v>
      </c>
    </row>
    <row r="37" spans="1:25" s="4" customFormat="1" ht="13.5" customHeight="1" x14ac:dyDescent="0.2">
      <c r="A37" s="613"/>
      <c r="B37" s="139" t="str">
        <f>Table!B59</f>
        <v>สำนักงาน &gt;300; &lt;=500 ตร.ม.</v>
      </c>
      <c r="C37" s="445" t="str">
        <f>Table!C59</f>
        <v>X</v>
      </c>
      <c r="D37" s="337" t="str">
        <f>Table!D59</f>
        <v>X</v>
      </c>
      <c r="E37" s="446">
        <f>Table!E59</f>
        <v>1.1200000000000001</v>
      </c>
      <c r="F37" s="447">
        <f>Table!F59</f>
        <v>0</v>
      </c>
      <c r="G37" s="448">
        <f>Table!G59</f>
        <v>0</v>
      </c>
      <c r="H37" s="446">
        <f>Table!H59</f>
        <v>0</v>
      </c>
      <c r="I37" s="447">
        <f>Table!I59</f>
        <v>0</v>
      </c>
      <c r="J37" s="448">
        <f>Table!J59</f>
        <v>0</v>
      </c>
      <c r="K37" s="449">
        <f>Table!K59</f>
        <v>0</v>
      </c>
      <c r="L37" s="448">
        <f>Table!L59</f>
        <v>0</v>
      </c>
      <c r="M37" s="446">
        <f>Table!M59</f>
        <v>0</v>
      </c>
      <c r="N37" s="446">
        <f>Table!N59</f>
        <v>0</v>
      </c>
      <c r="O37" s="447">
        <f>Table!O59</f>
        <v>0</v>
      </c>
      <c r="P37" s="448">
        <f>Table!P59</f>
        <v>0</v>
      </c>
      <c r="Q37" s="446">
        <f>Table!Q59</f>
        <v>0</v>
      </c>
      <c r="R37" s="447">
        <f>Table!R59</f>
        <v>0</v>
      </c>
      <c r="S37" s="448" t="str">
        <f>Table!S59</f>
        <v>X</v>
      </c>
      <c r="T37" s="446" t="str">
        <f>Table!T59</f>
        <v>X</v>
      </c>
      <c r="U37" s="446" t="str">
        <f>Table!U59</f>
        <v>X</v>
      </c>
      <c r="V37" s="447" t="str">
        <f>Table!V59</f>
        <v>X</v>
      </c>
      <c r="W37" s="450" t="str">
        <f>Table!W59</f>
        <v>X</v>
      </c>
      <c r="X37" s="35" t="e">
        <f>Table!#REF!</f>
        <v>#REF!</v>
      </c>
      <c r="Y37" s="36" t="e">
        <f>Table!#REF!</f>
        <v>#REF!</v>
      </c>
    </row>
    <row r="38" spans="1:25" s="4" customFormat="1" ht="25.5" x14ac:dyDescent="0.2">
      <c r="A38" s="613"/>
      <c r="B38" s="131" t="str">
        <f>Table!B60</f>
        <v>สำนักงาน &gt;500; &lt;=1,000 ตร.ม.</v>
      </c>
      <c r="C38" s="340" t="str">
        <f>Table!C60</f>
        <v>X</v>
      </c>
      <c r="D38" s="337" t="str">
        <f>Table!D60</f>
        <v>X</v>
      </c>
      <c r="E38" s="337" t="str">
        <f>Table!E60</f>
        <v>X</v>
      </c>
      <c r="F38" s="444" t="str">
        <f>Table!F60</f>
        <v>5b+1.10,
1.12,1m</v>
      </c>
      <c r="G38" s="336" t="str">
        <f>Table!G60</f>
        <v>1.10,1m</v>
      </c>
      <c r="H38" s="337">
        <f>Table!H60</f>
        <v>0</v>
      </c>
      <c r="I38" s="338">
        <f>Table!I60</f>
        <v>0</v>
      </c>
      <c r="J38" s="336">
        <f>Table!J60</f>
        <v>0</v>
      </c>
      <c r="K38" s="358">
        <f>Table!K60</f>
        <v>0</v>
      </c>
      <c r="L38" s="372">
        <f>Table!L60</f>
        <v>0</v>
      </c>
      <c r="M38" s="373">
        <f>Table!M60</f>
        <v>0</v>
      </c>
      <c r="N38" s="373">
        <f>Table!N60</f>
        <v>0</v>
      </c>
      <c r="O38" s="374">
        <f>Table!O60</f>
        <v>0</v>
      </c>
      <c r="P38" s="336" t="str">
        <f>Table!P60</f>
        <v>X</v>
      </c>
      <c r="Q38" s="337">
        <f>Table!Q60</f>
        <v>0</v>
      </c>
      <c r="R38" s="338" t="str">
        <f>Table!R60</f>
        <v>8a</v>
      </c>
      <c r="S38" s="370" t="str">
        <f>Table!S60</f>
        <v>X</v>
      </c>
      <c r="T38" s="337" t="str">
        <f>Table!T60</f>
        <v>X</v>
      </c>
      <c r="U38" s="368" t="str">
        <f>Table!U60</f>
        <v>X</v>
      </c>
      <c r="V38" s="369" t="str">
        <f>Table!V60</f>
        <v>X</v>
      </c>
      <c r="W38" s="375" t="str">
        <f>Table!W60</f>
        <v>X</v>
      </c>
      <c r="X38" s="10" t="e">
        <f>Table!#REF!</f>
        <v>#REF!</v>
      </c>
      <c r="Y38" s="9" t="e">
        <f>Table!#REF!</f>
        <v>#REF!</v>
      </c>
    </row>
    <row r="39" spans="1:25" s="4" customFormat="1" ht="13.5" customHeight="1" x14ac:dyDescent="0.2">
      <c r="A39" s="613"/>
      <c r="B39" s="131" t="str">
        <f>Table!B61</f>
        <v>สำนักงาน &gt;1,000; &lt;=2,000 ตร.ม.</v>
      </c>
      <c r="C39" s="340" t="str">
        <f>Table!C61</f>
        <v>X</v>
      </c>
      <c r="D39" s="337" t="str">
        <f>Table!D61</f>
        <v>X</v>
      </c>
      <c r="E39" s="337" t="str">
        <f>Table!E61</f>
        <v>X</v>
      </c>
      <c r="F39" s="338" t="str">
        <f>Table!F61</f>
        <v>X</v>
      </c>
      <c r="G39" s="336" t="str">
        <f>Table!G61</f>
        <v>1.12,1m</v>
      </c>
      <c r="H39" s="337" t="str">
        <f>Table!H61</f>
        <v>1.12,1m</v>
      </c>
      <c r="I39" s="338" t="str">
        <f>Table!I61</f>
        <v>1.12,1m</v>
      </c>
      <c r="J39" s="336">
        <f>Table!J61</f>
        <v>0</v>
      </c>
      <c r="K39" s="358">
        <f>Table!K61</f>
        <v>0</v>
      </c>
      <c r="L39" s="336" t="str">
        <f>Table!L61</f>
        <v>1.10</v>
      </c>
      <c r="M39" s="373">
        <f>Table!M61</f>
        <v>0</v>
      </c>
      <c r="N39" s="373">
        <f>Table!N61</f>
        <v>0</v>
      </c>
      <c r="O39" s="374">
        <f>Table!O61</f>
        <v>0</v>
      </c>
      <c r="P39" s="336" t="str">
        <f>Table!P61</f>
        <v>X</v>
      </c>
      <c r="Q39" s="337">
        <f>Table!Q61</f>
        <v>0</v>
      </c>
      <c r="R39" s="338" t="str">
        <f>Table!R61</f>
        <v>8a</v>
      </c>
      <c r="S39" s="370" t="str">
        <f>Table!S61</f>
        <v>X</v>
      </c>
      <c r="T39" s="337" t="str">
        <f>Table!T61</f>
        <v>X</v>
      </c>
      <c r="U39" s="368" t="str">
        <f>Table!U61</f>
        <v>X</v>
      </c>
      <c r="V39" s="369" t="str">
        <f>Table!V61</f>
        <v>X</v>
      </c>
      <c r="W39" s="375" t="str">
        <f>Table!W61</f>
        <v>X</v>
      </c>
      <c r="X39" s="29" t="e">
        <f>Table!#REF!</f>
        <v>#REF!</v>
      </c>
      <c r="Y39" s="30" t="e">
        <f>Table!#REF!</f>
        <v>#REF!</v>
      </c>
    </row>
    <row r="40" spans="1:25" s="4" customFormat="1" ht="13.5" customHeight="1" x14ac:dyDescent="0.2">
      <c r="A40" s="613"/>
      <c r="B40" s="139" t="str">
        <f>Table!B62</f>
        <v>สำนักงาน &gt;2,000; &lt;=5,000 ตร.ม.</v>
      </c>
      <c r="C40" s="340" t="str">
        <f>Table!C62</f>
        <v>X</v>
      </c>
      <c r="D40" s="337" t="str">
        <f>Table!D62</f>
        <v>X</v>
      </c>
      <c r="E40" s="337" t="str">
        <f>Table!E62</f>
        <v>X</v>
      </c>
      <c r="F40" s="338" t="str">
        <f>Table!F62</f>
        <v>X</v>
      </c>
      <c r="G40" s="336" t="str">
        <f>Table!G62</f>
        <v>X</v>
      </c>
      <c r="H40" s="337" t="str">
        <f>Table!H62</f>
        <v>1.14,1m</v>
      </c>
      <c r="I40" s="338" t="str">
        <f>Table!I62</f>
        <v>1.14,1m</v>
      </c>
      <c r="J40" s="336" t="str">
        <f>Table!J62</f>
        <v>1.12,1m</v>
      </c>
      <c r="K40" s="358">
        <f>Table!K62</f>
        <v>0</v>
      </c>
      <c r="L40" s="336" t="str">
        <f>Table!L62</f>
        <v>X</v>
      </c>
      <c r="M40" s="337">
        <f>Table!M62</f>
        <v>1.1200000000000001</v>
      </c>
      <c r="N40" s="337">
        <f>Table!N62</f>
        <v>0</v>
      </c>
      <c r="O40" s="338">
        <f>Table!O62</f>
        <v>0</v>
      </c>
      <c r="P40" s="336" t="str">
        <f>Table!P62</f>
        <v>X</v>
      </c>
      <c r="Q40" s="340">
        <f>Table!Q62</f>
        <v>0</v>
      </c>
      <c r="R40" s="338" t="str">
        <f>Table!R62</f>
        <v>8a</v>
      </c>
      <c r="S40" s="336" t="str">
        <f>Table!S62</f>
        <v>X</v>
      </c>
      <c r="T40" s="337" t="str">
        <f>Table!T62</f>
        <v>X</v>
      </c>
      <c r="U40" s="340" t="str">
        <f>Table!U62</f>
        <v>X</v>
      </c>
      <c r="V40" s="338" t="str">
        <f>Table!V62</f>
        <v>X</v>
      </c>
      <c r="W40" s="354" t="str">
        <f>Table!W62</f>
        <v>X</v>
      </c>
      <c r="X40" s="35" t="e">
        <f>Table!#REF!</f>
        <v>#REF!</v>
      </c>
      <c r="Y40" s="36" t="e">
        <f>Table!#REF!</f>
        <v>#REF!</v>
      </c>
    </row>
    <row r="41" spans="1:25" s="4" customFormat="1" ht="13.5" customHeight="1" x14ac:dyDescent="0.2">
      <c r="A41" s="613"/>
      <c r="B41" s="131" t="str">
        <f>Table!B63</f>
        <v>สำนักงาน &gt;5,000; &lt;=10,000 ตร.ม.</v>
      </c>
      <c r="C41" s="340" t="str">
        <f>Table!C63</f>
        <v>X</v>
      </c>
      <c r="D41" s="337" t="str">
        <f>Table!D63</f>
        <v>X</v>
      </c>
      <c r="E41" s="337" t="str">
        <f>Table!E63</f>
        <v>X</v>
      </c>
      <c r="F41" s="338" t="str">
        <f>Table!F63</f>
        <v>X</v>
      </c>
      <c r="G41" s="336" t="str">
        <f>Table!G63</f>
        <v>X</v>
      </c>
      <c r="H41" s="337" t="str">
        <f>Table!H63</f>
        <v>X</v>
      </c>
      <c r="I41" s="338" t="str">
        <f>Table!I63</f>
        <v>2e+(1.16,1m)</v>
      </c>
      <c r="J41" s="336" t="str">
        <f>Table!J63</f>
        <v>1.16,1m</v>
      </c>
      <c r="K41" s="358" t="str">
        <f>Table!K63</f>
        <v>1.16,1m</v>
      </c>
      <c r="L41" s="336" t="str">
        <f>Table!L63</f>
        <v>X</v>
      </c>
      <c r="M41" s="337">
        <f>Table!M63</f>
        <v>1.1399999999999999</v>
      </c>
      <c r="N41" s="337" t="str">
        <f>Table!N63</f>
        <v>1.16,1m</v>
      </c>
      <c r="O41" s="338" t="str">
        <f>Table!O63</f>
        <v>1.16,1m</v>
      </c>
      <c r="P41" s="336" t="str">
        <f>Table!P63</f>
        <v>X</v>
      </c>
      <c r="Q41" s="337">
        <f>Table!Q63</f>
        <v>0</v>
      </c>
      <c r="R41" s="338" t="str">
        <f>Table!R63</f>
        <v>8a</v>
      </c>
      <c r="S41" s="370" t="str">
        <f>Table!S63</f>
        <v>X</v>
      </c>
      <c r="T41" s="337" t="str">
        <f>Table!T63</f>
        <v>X</v>
      </c>
      <c r="U41" s="368" t="str">
        <f>Table!U63</f>
        <v>X</v>
      </c>
      <c r="V41" s="369" t="str">
        <f>Table!V63</f>
        <v>X</v>
      </c>
      <c r="W41" s="375" t="str">
        <f>Table!W63</f>
        <v>X</v>
      </c>
      <c r="X41" s="29" t="e">
        <f>Table!#REF!</f>
        <v>#REF!</v>
      </c>
      <c r="Y41" s="30" t="e">
        <f>Table!#REF!</f>
        <v>#REF!</v>
      </c>
    </row>
    <row r="42" spans="1:25" s="4" customFormat="1" ht="13.5" customHeight="1" x14ac:dyDescent="0.2">
      <c r="A42" s="613"/>
      <c r="B42" s="131" t="str">
        <f>Table!B64</f>
        <v>สำนักงาน &gt;10,000 ตร.ม.</v>
      </c>
      <c r="C42" s="376" t="str">
        <f>Table!C64</f>
        <v>X</v>
      </c>
      <c r="D42" s="337" t="str">
        <f>Table!D64</f>
        <v>X</v>
      </c>
      <c r="E42" s="337" t="str">
        <f>Table!E64</f>
        <v>X</v>
      </c>
      <c r="F42" s="338" t="str">
        <f>Table!F64</f>
        <v>X</v>
      </c>
      <c r="G42" s="336" t="str">
        <f>Table!G64</f>
        <v>X</v>
      </c>
      <c r="H42" s="337" t="str">
        <f>Table!H64</f>
        <v>X</v>
      </c>
      <c r="I42" s="338" t="str">
        <f>Table!I64</f>
        <v>X</v>
      </c>
      <c r="J42" s="336" t="str">
        <f>Table!J64</f>
        <v>X</v>
      </c>
      <c r="K42" s="358" t="str">
        <f>Table!K64</f>
        <v>1.30,1m</v>
      </c>
      <c r="L42" s="151" t="str">
        <f>Table!L64</f>
        <v>X</v>
      </c>
      <c r="M42" s="332" t="str">
        <f>Table!M64</f>
        <v>X</v>
      </c>
      <c r="N42" s="337" t="str">
        <f>Table!N64</f>
        <v>1.20,1m</v>
      </c>
      <c r="O42" s="338" t="str">
        <f>Table!O64</f>
        <v>1.20,1m</v>
      </c>
      <c r="P42" s="336" t="str">
        <f>Table!P64</f>
        <v>X</v>
      </c>
      <c r="Q42" s="337">
        <f>Table!Q64</f>
        <v>0</v>
      </c>
      <c r="R42" s="338" t="str">
        <f>Table!R64</f>
        <v>8a</v>
      </c>
      <c r="S42" s="370" t="str">
        <f>Table!S64</f>
        <v>X</v>
      </c>
      <c r="T42" s="337" t="str">
        <f>Table!T64</f>
        <v>X</v>
      </c>
      <c r="U42" s="368" t="str">
        <f>Table!U64</f>
        <v>X</v>
      </c>
      <c r="V42" s="369" t="str">
        <f>Table!V64</f>
        <v>X</v>
      </c>
      <c r="W42" s="375" t="str">
        <f>Table!W64</f>
        <v>X</v>
      </c>
      <c r="X42" s="29" t="e">
        <f>Table!#REF!</f>
        <v>#REF!</v>
      </c>
      <c r="Y42" s="30" t="e">
        <f>Table!#REF!</f>
        <v>#REF!</v>
      </c>
    </row>
    <row r="43" spans="1:25" s="4" customFormat="1" ht="13.5" customHeight="1" thickBot="1" x14ac:dyDescent="0.25">
      <c r="A43" s="615"/>
      <c r="B43" s="132" t="str">
        <f>Table!B65</f>
        <v>สำนักงานที่ใช้เป็นสโมสรของโครงการจัดสรรที่ดินเพื่ออยู่อาศัย</v>
      </c>
      <c r="C43" s="381" t="str">
        <f>Table!C65</f>
        <v>5d</v>
      </c>
      <c r="D43" s="341" t="str">
        <f>Table!D65</f>
        <v>5d</v>
      </c>
      <c r="E43" s="341" t="str">
        <f>Table!E65</f>
        <v>5d</v>
      </c>
      <c r="F43" s="349" t="str">
        <f>Table!F65</f>
        <v>5e</v>
      </c>
      <c r="G43" s="348" t="str">
        <f>Table!G65</f>
        <v>5e</v>
      </c>
      <c r="H43" s="341" t="str">
        <f>Table!H65</f>
        <v>5e</v>
      </c>
      <c r="I43" s="502">
        <f>Table!I65</f>
        <v>0</v>
      </c>
      <c r="J43" s="430">
        <f>Table!J65</f>
        <v>0</v>
      </c>
      <c r="K43" s="431">
        <f>Table!K65</f>
        <v>0</v>
      </c>
      <c r="L43" s="430">
        <f>Table!L65</f>
        <v>0</v>
      </c>
      <c r="M43" s="428">
        <f>Table!M65</f>
        <v>0</v>
      </c>
      <c r="N43" s="428">
        <f>Table!N65</f>
        <v>0</v>
      </c>
      <c r="O43" s="429">
        <f>Table!O65</f>
        <v>0</v>
      </c>
      <c r="P43" s="430">
        <f>Table!P65</f>
        <v>0</v>
      </c>
      <c r="Q43" s="426">
        <f>Table!Q65</f>
        <v>0</v>
      </c>
      <c r="R43" s="501">
        <f>Table!R65</f>
        <v>0</v>
      </c>
      <c r="S43" s="432">
        <f>Table!S65</f>
        <v>0</v>
      </c>
      <c r="T43" s="426">
        <f>Table!T65</f>
        <v>0</v>
      </c>
      <c r="U43" s="426">
        <f>Table!U65</f>
        <v>0</v>
      </c>
      <c r="V43" s="501">
        <f>Table!V65</f>
        <v>0</v>
      </c>
      <c r="W43" s="503">
        <f>Table!W65</f>
        <v>0</v>
      </c>
      <c r="X43" s="33" t="e">
        <f>Table!#REF!</f>
        <v>#REF!</v>
      </c>
      <c r="Y43" s="34" t="e">
        <f>Table!#REF!</f>
        <v>#REF!</v>
      </c>
    </row>
    <row r="44" spans="1:25" s="4" customFormat="1" ht="13.5" customHeight="1" x14ac:dyDescent="0.2">
      <c r="A44" s="612" t="s">
        <v>37</v>
      </c>
      <c r="B44" s="325" t="str">
        <f>Table!B20</f>
        <v>การจัดสรรที่ดิน-อยู่อาศัย ประเภทบ้านเดี่ยว บ้านแฝด</v>
      </c>
      <c r="C44" s="386" t="str">
        <f>Table!C20</f>
        <v>1.10</v>
      </c>
      <c r="D44" s="385" t="str">
        <f>Table!D20</f>
        <v>1.10</v>
      </c>
      <c r="E44" s="385">
        <f>Table!E20</f>
        <v>0</v>
      </c>
      <c r="F44" s="387">
        <f>Table!F20</f>
        <v>0</v>
      </c>
      <c r="G44" s="388">
        <f>Table!G20</f>
        <v>0</v>
      </c>
      <c r="H44" s="385">
        <f>Table!H20</f>
        <v>0</v>
      </c>
      <c r="I44" s="387">
        <f>Table!I20</f>
        <v>0</v>
      </c>
      <c r="J44" s="388">
        <f>Table!J20</f>
        <v>0</v>
      </c>
      <c r="K44" s="389">
        <f>Table!K20</f>
        <v>0</v>
      </c>
      <c r="L44" s="388">
        <f>Table!L20</f>
        <v>0</v>
      </c>
      <c r="M44" s="385">
        <f>Table!M20</f>
        <v>0</v>
      </c>
      <c r="N44" s="385">
        <f>Table!N20</f>
        <v>0</v>
      </c>
      <c r="O44" s="387">
        <f>Table!O20</f>
        <v>0</v>
      </c>
      <c r="P44" s="388" t="str">
        <f>Table!P20</f>
        <v>X</v>
      </c>
      <c r="Q44" s="385" t="str">
        <f>Table!Q20</f>
        <v>X</v>
      </c>
      <c r="R44" s="387" t="str">
        <f>Table!R20</f>
        <v>X</v>
      </c>
      <c r="S44" s="388" t="str">
        <f>Table!S20</f>
        <v>X</v>
      </c>
      <c r="T44" s="385">
        <f>Table!T20</f>
        <v>1.1399999999999999</v>
      </c>
      <c r="U44" s="385" t="str">
        <f>Table!U20</f>
        <v>X</v>
      </c>
      <c r="V44" s="330">
        <f>Table!V20</f>
        <v>1.1200000000000001</v>
      </c>
      <c r="W44" s="390" t="str">
        <f>Table!W20</f>
        <v>X</v>
      </c>
      <c r="X44" s="12" t="e">
        <f>Table!#REF!</f>
        <v>#REF!</v>
      </c>
      <c r="Y44" s="11" t="e">
        <f>Table!#REF!</f>
        <v>#REF!</v>
      </c>
    </row>
    <row r="45" spans="1:25" ht="13.5" customHeight="1" x14ac:dyDescent="0.2">
      <c r="A45" s="613"/>
      <c r="B45" s="425" t="str">
        <f>Table!B21</f>
        <v>การจัดสรรที่ดิน-อยู่อาศัย ประเภทบ้านแถว</v>
      </c>
      <c r="C45" s="333">
        <f>Table!C21</f>
        <v>1.1200000000000001</v>
      </c>
      <c r="D45" s="368" t="str">
        <f>Table!D21</f>
        <v>X</v>
      </c>
      <c r="E45" s="368" t="str">
        <f>Table!E21</f>
        <v>1.12,7a</v>
      </c>
      <c r="F45" s="369">
        <f>Table!F21</f>
        <v>0</v>
      </c>
      <c r="G45" s="370">
        <f>Table!G21</f>
        <v>0</v>
      </c>
      <c r="H45" s="368">
        <f>Table!H21</f>
        <v>0</v>
      </c>
      <c r="I45" s="369">
        <f>Table!I21</f>
        <v>0</v>
      </c>
      <c r="J45" s="370">
        <f>Table!J21</f>
        <v>0</v>
      </c>
      <c r="K45" s="371">
        <f>Table!K21</f>
        <v>0</v>
      </c>
      <c r="L45" s="370">
        <f>Table!L21</f>
        <v>0</v>
      </c>
      <c r="M45" s="333">
        <f>Table!M21</f>
        <v>0</v>
      </c>
      <c r="N45" s="368">
        <f>Table!N21</f>
        <v>0</v>
      </c>
      <c r="O45" s="369">
        <f>Table!O21</f>
        <v>0</v>
      </c>
      <c r="P45" s="370" t="str">
        <f>Table!P21</f>
        <v>X</v>
      </c>
      <c r="Q45" s="333" t="str">
        <f>Table!Q21</f>
        <v>X</v>
      </c>
      <c r="R45" s="369" t="str">
        <f>Table!R21</f>
        <v>X</v>
      </c>
      <c r="S45" s="370" t="str">
        <f>Table!S21</f>
        <v>X</v>
      </c>
      <c r="T45" s="368" t="str">
        <f>Table!T21</f>
        <v>X</v>
      </c>
      <c r="U45" s="368" t="str">
        <f>Table!U21</f>
        <v>X</v>
      </c>
      <c r="V45" s="338" t="str">
        <f>Table!V21</f>
        <v>X</v>
      </c>
      <c r="W45" s="375" t="str">
        <f>Table!W21</f>
        <v>X</v>
      </c>
      <c r="X45" s="24" t="e">
        <f>Table!#REF!</f>
        <v>#REF!</v>
      </c>
      <c r="Y45" s="25" t="e">
        <f>Table!#REF!</f>
        <v>#REF!</v>
      </c>
    </row>
    <row r="46" spans="1:25" ht="13.5" customHeight="1" x14ac:dyDescent="0.2">
      <c r="A46" s="613"/>
      <c r="B46" s="166" t="str">
        <f>Table!B22</f>
        <v>การจัดสรรที่ดิน-อยู่อาศัย ประเภทตึกแถว ห้องแถว</v>
      </c>
      <c r="C46" s="333" t="str">
        <f>Table!C22</f>
        <v>X</v>
      </c>
      <c r="D46" s="368" t="str">
        <f>Table!D22</f>
        <v>X</v>
      </c>
      <c r="E46" s="368" t="str">
        <f>Table!E22</f>
        <v>1.12,7a</v>
      </c>
      <c r="F46" s="369">
        <f>Table!F22</f>
        <v>1.1200000000000001</v>
      </c>
      <c r="G46" s="370">
        <f>Table!G22</f>
        <v>0</v>
      </c>
      <c r="H46" s="368">
        <f>Table!H22</f>
        <v>0</v>
      </c>
      <c r="I46" s="369">
        <f>Table!I22</f>
        <v>0</v>
      </c>
      <c r="J46" s="370">
        <f>Table!J22</f>
        <v>0</v>
      </c>
      <c r="K46" s="371">
        <f>Table!K22</f>
        <v>0</v>
      </c>
      <c r="L46" s="370">
        <f>Table!L22</f>
        <v>0</v>
      </c>
      <c r="M46" s="333">
        <f>Table!M22</f>
        <v>0</v>
      </c>
      <c r="N46" s="368">
        <f>Table!N22</f>
        <v>0</v>
      </c>
      <c r="O46" s="369">
        <f>Table!O22</f>
        <v>0</v>
      </c>
      <c r="P46" s="370" t="str">
        <f>Table!P22</f>
        <v>X</v>
      </c>
      <c r="Q46" s="333" t="str">
        <f>Table!Q22</f>
        <v>X</v>
      </c>
      <c r="R46" s="369" t="str">
        <f>Table!R22</f>
        <v>X</v>
      </c>
      <c r="S46" s="370" t="str">
        <f>Table!S22</f>
        <v>X</v>
      </c>
      <c r="T46" s="368" t="str">
        <f>Table!T22</f>
        <v>X</v>
      </c>
      <c r="U46" s="368" t="str">
        <f>Table!U22</f>
        <v>X</v>
      </c>
      <c r="V46" s="338" t="str">
        <f>Table!V22</f>
        <v>X</v>
      </c>
      <c r="W46" s="375" t="str">
        <f>Table!W22</f>
        <v>X</v>
      </c>
      <c r="X46" s="24"/>
      <c r="Y46" s="25"/>
    </row>
    <row r="47" spans="1:25" ht="13.5" customHeight="1" x14ac:dyDescent="0.2">
      <c r="A47" s="613"/>
      <c r="B47" s="425" t="str">
        <f>Table!B23</f>
        <v>การจัดสรรที่ดิน-พาณิชยกรรม ประเภทตึกแถว ห้องแถว</v>
      </c>
      <c r="C47" s="333" t="str">
        <f>Table!C23</f>
        <v>X</v>
      </c>
      <c r="D47" s="368" t="str">
        <f>Table!D23</f>
        <v>X</v>
      </c>
      <c r="E47" s="368">
        <f>Table!E23</f>
        <v>1.1200000000000001</v>
      </c>
      <c r="F47" s="369" t="str">
        <f>Table!F23</f>
        <v>1.12,1m</v>
      </c>
      <c r="G47" s="370">
        <f>Table!G23</f>
        <v>0</v>
      </c>
      <c r="H47" s="368">
        <f>Table!H23</f>
        <v>0</v>
      </c>
      <c r="I47" s="369">
        <f>Table!I23</f>
        <v>0</v>
      </c>
      <c r="J47" s="370">
        <f>Table!J23</f>
        <v>0</v>
      </c>
      <c r="K47" s="371">
        <f>Table!K23</f>
        <v>0</v>
      </c>
      <c r="L47" s="370">
        <f>Table!L23</f>
        <v>0</v>
      </c>
      <c r="M47" s="333">
        <f>Table!M23</f>
        <v>0</v>
      </c>
      <c r="N47" s="368">
        <f>Table!N23</f>
        <v>0</v>
      </c>
      <c r="O47" s="369">
        <f>Table!O23</f>
        <v>0</v>
      </c>
      <c r="P47" s="370" t="str">
        <f>Table!P23</f>
        <v>X</v>
      </c>
      <c r="Q47" s="333" t="str">
        <f>Table!Q23</f>
        <v>X</v>
      </c>
      <c r="R47" s="369" t="str">
        <f>Table!R23</f>
        <v>X</v>
      </c>
      <c r="S47" s="370" t="str">
        <f>Table!S23</f>
        <v>X</v>
      </c>
      <c r="T47" s="368" t="str">
        <f>Table!T23</f>
        <v>X</v>
      </c>
      <c r="U47" s="368" t="str">
        <f>Table!U23</f>
        <v>X</v>
      </c>
      <c r="V47" s="338" t="str">
        <f>Table!V23</f>
        <v>X</v>
      </c>
      <c r="W47" s="375" t="str">
        <f>Table!W23</f>
        <v>X</v>
      </c>
      <c r="X47" s="24" t="e">
        <f>Table!#REF!</f>
        <v>#REF!</v>
      </c>
      <c r="Y47" s="25" t="e">
        <f>Table!#REF!</f>
        <v>#REF!</v>
      </c>
    </row>
    <row r="48" spans="1:25" ht="13.5" customHeight="1" x14ac:dyDescent="0.2">
      <c r="A48" s="613"/>
      <c r="B48" s="166" t="str">
        <f>Table!B24</f>
        <v>การจัดสรรที่ดิน-พาณิชยกรรม ประเภทอื่น</v>
      </c>
      <c r="C48" s="333" t="str">
        <f>Table!C24</f>
        <v>X</v>
      </c>
      <c r="D48" s="368" t="str">
        <f>Table!D24</f>
        <v>X</v>
      </c>
      <c r="E48" s="368" t="str">
        <f>Table!E24</f>
        <v>X</v>
      </c>
      <c r="F48" s="369">
        <f>Table!F24</f>
        <v>0</v>
      </c>
      <c r="G48" s="370">
        <f>Table!G24</f>
        <v>0</v>
      </c>
      <c r="H48" s="368">
        <f>Table!H24</f>
        <v>0</v>
      </c>
      <c r="I48" s="369">
        <f>Table!I24</f>
        <v>0</v>
      </c>
      <c r="J48" s="370">
        <f>Table!J24</f>
        <v>0</v>
      </c>
      <c r="K48" s="371">
        <f>Table!K24</f>
        <v>0</v>
      </c>
      <c r="L48" s="370">
        <f>Table!L24</f>
        <v>0</v>
      </c>
      <c r="M48" s="333">
        <f>Table!M24</f>
        <v>0</v>
      </c>
      <c r="N48" s="368">
        <f>Table!N24</f>
        <v>0</v>
      </c>
      <c r="O48" s="369">
        <f>Table!O24</f>
        <v>0</v>
      </c>
      <c r="P48" s="370" t="str">
        <f>Table!P24</f>
        <v>X</v>
      </c>
      <c r="Q48" s="333" t="str">
        <f>Table!Q24</f>
        <v>X</v>
      </c>
      <c r="R48" s="369" t="str">
        <f>Table!R24</f>
        <v>X</v>
      </c>
      <c r="S48" s="370" t="str">
        <f>Table!S24</f>
        <v>X</v>
      </c>
      <c r="T48" s="368" t="str">
        <f>Table!T24</f>
        <v>X</v>
      </c>
      <c r="U48" s="368" t="str">
        <f>Table!U24</f>
        <v>X</v>
      </c>
      <c r="V48" s="338" t="str">
        <f>Table!V24</f>
        <v>X</v>
      </c>
      <c r="W48" s="375" t="str">
        <f>Table!W24</f>
        <v>X</v>
      </c>
      <c r="X48" s="24"/>
      <c r="Y48" s="25"/>
    </row>
    <row r="49" spans="1:25" ht="13.5" customHeight="1" x14ac:dyDescent="0.2">
      <c r="A49" s="613"/>
      <c r="B49" s="425" t="str">
        <f>Table!B25</f>
        <v>การจัดสรรที่ดิน-อุตสาหกรรม</v>
      </c>
      <c r="C49" s="333" t="str">
        <f>Table!C25</f>
        <v>X</v>
      </c>
      <c r="D49" s="368" t="str">
        <f>Table!D25</f>
        <v>X</v>
      </c>
      <c r="E49" s="368" t="str">
        <f>Table!E25</f>
        <v>X</v>
      </c>
      <c r="F49" s="369" t="str">
        <f>Table!F25</f>
        <v>X</v>
      </c>
      <c r="G49" s="370" t="str">
        <f>Table!G25</f>
        <v>X</v>
      </c>
      <c r="H49" s="368" t="str">
        <f>Table!H25</f>
        <v>X</v>
      </c>
      <c r="I49" s="369" t="str">
        <f>Table!I25</f>
        <v>X</v>
      </c>
      <c r="J49" s="370" t="str">
        <f>Table!J25</f>
        <v>X</v>
      </c>
      <c r="K49" s="371" t="str">
        <f>Table!K25</f>
        <v>X</v>
      </c>
      <c r="L49" s="370" t="str">
        <f>Table!L25</f>
        <v>X</v>
      </c>
      <c r="M49" s="333" t="str">
        <f>Table!M25</f>
        <v>X</v>
      </c>
      <c r="N49" s="368" t="str">
        <f>Table!N25</f>
        <v>X</v>
      </c>
      <c r="O49" s="369" t="str">
        <f>Table!O25</f>
        <v>X</v>
      </c>
      <c r="P49" s="370">
        <f>Table!P25</f>
        <v>0</v>
      </c>
      <c r="Q49" s="333" t="str">
        <f>Table!Q25</f>
        <v>X</v>
      </c>
      <c r="R49" s="369">
        <f>Table!R25</f>
        <v>0</v>
      </c>
      <c r="S49" s="370" t="str">
        <f>Table!S25</f>
        <v>X</v>
      </c>
      <c r="T49" s="368" t="str">
        <f>Table!T25</f>
        <v>X</v>
      </c>
      <c r="U49" s="368" t="str">
        <f>Table!U25</f>
        <v>X</v>
      </c>
      <c r="V49" s="338" t="str">
        <f>Table!V25</f>
        <v>X</v>
      </c>
      <c r="W49" s="375" t="str">
        <f>Table!W25</f>
        <v>X</v>
      </c>
      <c r="X49" s="24" t="e">
        <f>Table!#REF!</f>
        <v>#REF!</v>
      </c>
      <c r="Y49" s="25" t="e">
        <f>Table!#REF!</f>
        <v>#REF!</v>
      </c>
    </row>
    <row r="50" spans="1:25" ht="13.5" customHeight="1" thickBot="1" x14ac:dyDescent="0.25">
      <c r="A50" s="613"/>
      <c r="B50" s="166" t="str">
        <f>Table!B26</f>
        <v>การจัดสรรที่ดิน-เกษตรกรรม</v>
      </c>
      <c r="C50" s="333" t="str">
        <f>Table!C26</f>
        <v>X</v>
      </c>
      <c r="D50" s="368" t="str">
        <f>Table!D26</f>
        <v>X</v>
      </c>
      <c r="E50" s="368">
        <f>Table!E26</f>
        <v>0</v>
      </c>
      <c r="F50" s="369">
        <f>Table!F26</f>
        <v>0</v>
      </c>
      <c r="G50" s="370">
        <f>Table!G26</f>
        <v>0</v>
      </c>
      <c r="H50" s="368">
        <f>Table!H26</f>
        <v>0</v>
      </c>
      <c r="I50" s="369">
        <f>Table!I26</f>
        <v>0</v>
      </c>
      <c r="J50" s="370">
        <f>Table!J26</f>
        <v>0</v>
      </c>
      <c r="K50" s="371">
        <f>Table!K26</f>
        <v>0</v>
      </c>
      <c r="L50" s="370">
        <f>Table!L26</f>
        <v>0</v>
      </c>
      <c r="M50" s="333">
        <f>Table!M26</f>
        <v>0</v>
      </c>
      <c r="N50" s="368">
        <f>Table!N26</f>
        <v>0</v>
      </c>
      <c r="O50" s="369">
        <f>Table!O26</f>
        <v>0</v>
      </c>
      <c r="P50" s="370" t="str">
        <f>Table!P26</f>
        <v>X</v>
      </c>
      <c r="Q50" s="333" t="str">
        <f>Table!Q26</f>
        <v>X</v>
      </c>
      <c r="R50" s="369" t="str">
        <f>Table!R26</f>
        <v>X</v>
      </c>
      <c r="S50" s="370">
        <f>Table!S26</f>
        <v>0</v>
      </c>
      <c r="T50" s="368">
        <f>Table!T26</f>
        <v>0</v>
      </c>
      <c r="U50" s="368">
        <f>Table!U26</f>
        <v>0</v>
      </c>
      <c r="V50" s="338">
        <f>Table!V26</f>
        <v>0</v>
      </c>
      <c r="W50" s="375">
        <f>Table!W26</f>
        <v>0</v>
      </c>
      <c r="X50" s="24" t="e">
        <f>Table!#REF!</f>
        <v>#REF!</v>
      </c>
      <c r="Y50" s="25" t="e">
        <f>Table!#REF!</f>
        <v>#REF!</v>
      </c>
    </row>
    <row r="51" spans="1:25" ht="13.5" hidden="1" thickBot="1" x14ac:dyDescent="0.25">
      <c r="A51" s="614"/>
      <c r="B51" s="166" t="str">
        <f>Table!B26</f>
        <v>การจัดสรรที่ดิน-เกษตรกรรม</v>
      </c>
      <c r="C51" s="391" t="str">
        <f>Table!C26</f>
        <v>X</v>
      </c>
      <c r="D51" s="378" t="str">
        <f>Table!D26</f>
        <v>X</v>
      </c>
      <c r="E51" s="378">
        <f>Table!E26</f>
        <v>0</v>
      </c>
      <c r="F51" s="379">
        <f>Table!F26</f>
        <v>0</v>
      </c>
      <c r="G51" s="377">
        <f>Table!G26</f>
        <v>0</v>
      </c>
      <c r="H51" s="378">
        <f>Table!H26</f>
        <v>0</v>
      </c>
      <c r="I51" s="379">
        <f>Table!I26</f>
        <v>0</v>
      </c>
      <c r="J51" s="377">
        <f>Table!J26</f>
        <v>0</v>
      </c>
      <c r="K51" s="392">
        <f>Table!K26</f>
        <v>0</v>
      </c>
      <c r="L51" s="377">
        <f>Table!L26</f>
        <v>0</v>
      </c>
      <c r="M51" s="391">
        <f>Table!M26</f>
        <v>0</v>
      </c>
      <c r="N51" s="378">
        <f>Table!N26</f>
        <v>0</v>
      </c>
      <c r="O51" s="379">
        <f>Table!O26</f>
        <v>0</v>
      </c>
      <c r="P51" s="377" t="str">
        <f>Table!P26</f>
        <v>X</v>
      </c>
      <c r="Q51" s="391" t="str">
        <f>Table!Q26</f>
        <v>X</v>
      </c>
      <c r="R51" s="379" t="str">
        <f>Table!R26</f>
        <v>X</v>
      </c>
      <c r="S51" s="377">
        <f>Table!S26</f>
        <v>0</v>
      </c>
      <c r="T51" s="378">
        <f>Table!T26</f>
        <v>0</v>
      </c>
      <c r="U51" s="378">
        <f>Table!U26</f>
        <v>0</v>
      </c>
      <c r="V51" s="361">
        <f>Table!V26</f>
        <v>0</v>
      </c>
      <c r="W51" s="380">
        <f>Table!W26</f>
        <v>0</v>
      </c>
      <c r="X51" s="75"/>
      <c r="Y51" s="76"/>
    </row>
    <row r="52" spans="1:25" ht="13.5" hidden="1" thickBot="1" x14ac:dyDescent="0.25">
      <c r="A52" s="615"/>
      <c r="B52" s="393" t="e">
        <f>Table!#REF!</f>
        <v>#REF!</v>
      </c>
      <c r="C52" s="394" t="e">
        <f>Table!#REF!</f>
        <v>#REF!</v>
      </c>
      <c r="D52" s="382" t="e">
        <f>Table!#REF!</f>
        <v>#REF!</v>
      </c>
      <c r="E52" s="395" t="e">
        <f>Table!#REF!</f>
        <v>#REF!</v>
      </c>
      <c r="F52" s="396" t="e">
        <f>Table!#REF!</f>
        <v>#REF!</v>
      </c>
      <c r="G52" s="397" t="e">
        <f>Table!#REF!</f>
        <v>#REF!</v>
      </c>
      <c r="H52" s="395" t="e">
        <f>Table!#REF!</f>
        <v>#REF!</v>
      </c>
      <c r="I52" s="396" t="e">
        <f>Table!#REF!</f>
        <v>#REF!</v>
      </c>
      <c r="J52" s="397" t="e">
        <f>Table!#REF!</f>
        <v>#REF!</v>
      </c>
      <c r="K52" s="398" t="e">
        <f>Table!#REF!</f>
        <v>#REF!</v>
      </c>
      <c r="L52" s="397" t="e">
        <f>Table!#REF!</f>
        <v>#REF!</v>
      </c>
      <c r="M52" s="399" t="e">
        <f>Table!#REF!</f>
        <v>#REF!</v>
      </c>
      <c r="N52" s="395" t="e">
        <f>Table!#REF!</f>
        <v>#REF!</v>
      </c>
      <c r="O52" s="396" t="e">
        <f>Table!#REF!</f>
        <v>#REF!</v>
      </c>
      <c r="P52" s="397" t="e">
        <f>Table!#REF!</f>
        <v>#REF!</v>
      </c>
      <c r="Q52" s="399" t="e">
        <f>Table!#REF!</f>
        <v>#REF!</v>
      </c>
      <c r="R52" s="396" t="e">
        <f>Table!#REF!</f>
        <v>#REF!</v>
      </c>
      <c r="S52" s="384" t="e">
        <f>Table!#REF!</f>
        <v>#REF!</v>
      </c>
      <c r="T52" s="382" t="e">
        <f>Table!#REF!</f>
        <v>#REF!</v>
      </c>
      <c r="U52" s="382" t="e">
        <f>Table!#REF!</f>
        <v>#REF!</v>
      </c>
      <c r="V52" s="383" t="e">
        <f>Table!#REF!</f>
        <v>#REF!</v>
      </c>
      <c r="W52" s="400" t="e">
        <f>Table!#REF!</f>
        <v>#REF!</v>
      </c>
      <c r="X52" s="19" t="e">
        <f>Table!#REF!</f>
        <v>#REF!</v>
      </c>
      <c r="Y52" s="22" t="e">
        <f>Table!#REF!</f>
        <v>#REF!</v>
      </c>
    </row>
    <row r="53" spans="1:25" ht="13.5" customHeight="1" x14ac:dyDescent="0.2">
      <c r="A53" s="61"/>
      <c r="B53" s="135" t="str">
        <f>Table!B18</f>
        <v>โรงแรม</v>
      </c>
      <c r="C53" s="351" t="str">
        <f>Table!C18</f>
        <v>X</v>
      </c>
      <c r="D53" s="329" t="str">
        <f>Table!D18</f>
        <v>X</v>
      </c>
      <c r="E53" s="329" t="str">
        <f>Table!E18</f>
        <v>1.16+5f</v>
      </c>
      <c r="F53" s="330" t="str">
        <f>Table!F18</f>
        <v>1.16,1m</v>
      </c>
      <c r="G53" s="328">
        <f>Table!G18</f>
        <v>1.1599999999999999</v>
      </c>
      <c r="H53" s="329">
        <f>Table!H18</f>
        <v>1.1599999999999999</v>
      </c>
      <c r="I53" s="330" t="str">
        <f>Table!I18</f>
        <v>1.20,1m</v>
      </c>
      <c r="J53" s="328" t="str">
        <f>Table!J18</f>
        <v>1.20,1m</v>
      </c>
      <c r="K53" s="356" t="str">
        <f>Table!K18</f>
        <v>1.20,1m</v>
      </c>
      <c r="L53" s="328">
        <f>Table!L18</f>
        <v>0</v>
      </c>
      <c r="M53" s="329">
        <f>Table!M18</f>
        <v>0</v>
      </c>
      <c r="N53" s="401">
        <f>Table!N18</f>
        <v>0</v>
      </c>
      <c r="O53" s="402">
        <f>Table!O18</f>
        <v>0</v>
      </c>
      <c r="P53" s="328" t="str">
        <f>Table!P18</f>
        <v>X</v>
      </c>
      <c r="Q53" s="329" t="str">
        <f>Table!Q18</f>
        <v>X</v>
      </c>
      <c r="R53" s="330" t="str">
        <f>Table!R18</f>
        <v>X</v>
      </c>
      <c r="S53" s="328" t="str">
        <f>Table!S18</f>
        <v>X</v>
      </c>
      <c r="T53" s="329" t="str">
        <f>Table!T18</f>
        <v>X</v>
      </c>
      <c r="U53" s="329" t="str">
        <f>Table!U18</f>
        <v>X</v>
      </c>
      <c r="V53" s="330" t="str">
        <f>Table!V18</f>
        <v>1.16+5f</v>
      </c>
      <c r="W53" s="357" t="str">
        <f>Table!W18</f>
        <v>6b</v>
      </c>
      <c r="X53" s="27" t="e">
        <f>Table!#REF!</f>
        <v>#REF!</v>
      </c>
      <c r="Y53" s="28" t="e">
        <f>Table!#REF!</f>
        <v>#REF!</v>
      </c>
    </row>
    <row r="54" spans="1:25" ht="13.5" customHeight="1" x14ac:dyDescent="0.2">
      <c r="A54" s="307"/>
      <c r="B54" s="166" t="str">
        <f>Table!B19</f>
        <v>โรงมหรสพ</v>
      </c>
      <c r="C54" s="340" t="str">
        <f>Table!C19</f>
        <v>X</v>
      </c>
      <c r="D54" s="337" t="str">
        <f>Table!D19</f>
        <v>X</v>
      </c>
      <c r="E54" s="337" t="str">
        <f>Table!E19</f>
        <v>X</v>
      </c>
      <c r="F54" s="338" t="str">
        <f>Table!F19</f>
        <v>1.16,1m,5g</v>
      </c>
      <c r="G54" s="336" t="str">
        <f>Table!G19</f>
        <v>1.16,1m,5g</v>
      </c>
      <c r="H54" s="337" t="str">
        <f>Table!H19</f>
        <v>1.16,5g</v>
      </c>
      <c r="I54" s="338" t="str">
        <f>Table!I19</f>
        <v>1.16,1m,5g</v>
      </c>
      <c r="J54" s="336" t="str">
        <f>Table!J19</f>
        <v>1.30,1m,5g</v>
      </c>
      <c r="K54" s="403">
        <f>Table!K19</f>
        <v>0</v>
      </c>
      <c r="L54" s="404">
        <f>Table!L19</f>
        <v>0</v>
      </c>
      <c r="M54" s="405">
        <f>Table!M19</f>
        <v>0</v>
      </c>
      <c r="N54" s="406">
        <f>Table!N19</f>
        <v>0</v>
      </c>
      <c r="O54" s="407">
        <f>Table!O19</f>
        <v>0</v>
      </c>
      <c r="P54" s="404" t="str">
        <f>Table!P19</f>
        <v>X</v>
      </c>
      <c r="Q54" s="405" t="str">
        <f>Table!Q19</f>
        <v>X</v>
      </c>
      <c r="R54" s="408" t="str">
        <f>Table!R19</f>
        <v>X</v>
      </c>
      <c r="S54" s="404" t="str">
        <f>Table!S19</f>
        <v>X</v>
      </c>
      <c r="T54" s="405" t="str">
        <f>Table!T19</f>
        <v>X</v>
      </c>
      <c r="U54" s="405" t="str">
        <f>Table!U19</f>
        <v>X</v>
      </c>
      <c r="V54" s="408" t="str">
        <f>Table!V19</f>
        <v>X</v>
      </c>
      <c r="W54" s="409" t="str">
        <f>Table!W19</f>
        <v>X</v>
      </c>
      <c r="X54" s="31" t="e">
        <f>Table!#REF!</f>
        <v>#REF!</v>
      </c>
      <c r="Y54" s="32" t="e">
        <f>Table!#REF!</f>
        <v>#REF!</v>
      </c>
    </row>
    <row r="55" spans="1:25" ht="13.5" customHeight="1" x14ac:dyDescent="0.2">
      <c r="A55" s="307"/>
      <c r="B55" s="166" t="str">
        <f>Table!B74</f>
        <v>ศูนย์ประชุม อาคารแสดงสินค้าหรือนิทรรศการ</v>
      </c>
      <c r="C55" s="340" t="str">
        <f>Table!C74</f>
        <v>X</v>
      </c>
      <c r="D55" s="337" t="str">
        <f>Table!D74</f>
        <v>X</v>
      </c>
      <c r="E55" s="337" t="str">
        <f>Table!E74</f>
        <v>1.30</v>
      </c>
      <c r="F55" s="338" t="str">
        <f>Table!F74</f>
        <v>1.30,1m</v>
      </c>
      <c r="G55" s="336" t="str">
        <f>Table!G74</f>
        <v>1.30,1m</v>
      </c>
      <c r="H55" s="337" t="str">
        <f>Table!H74</f>
        <v>1.30,1m</v>
      </c>
      <c r="I55" s="338" t="str">
        <f>Table!I74</f>
        <v>1.30,1m</v>
      </c>
      <c r="J55" s="336" t="str">
        <f>Table!J74</f>
        <v>1.30,1m</v>
      </c>
      <c r="K55" s="403" t="str">
        <f>Table!K74</f>
        <v>1.30,1m</v>
      </c>
      <c r="L55" s="404" t="str">
        <f>Table!L74</f>
        <v>1.20</v>
      </c>
      <c r="M55" s="405">
        <f>Table!M74</f>
        <v>1.1599999999999999</v>
      </c>
      <c r="N55" s="337" t="str">
        <f>Table!N74</f>
        <v>1.30,1m</v>
      </c>
      <c r="O55" s="338" t="str">
        <f>Table!O74</f>
        <v>1.30,1m</v>
      </c>
      <c r="P55" s="404" t="str">
        <f>Table!P74</f>
        <v>X</v>
      </c>
      <c r="Q55" s="405" t="str">
        <f>Table!Q74</f>
        <v>X</v>
      </c>
      <c r="R55" s="408" t="str">
        <f>Table!R74</f>
        <v>X</v>
      </c>
      <c r="S55" s="404" t="str">
        <f>Table!S74</f>
        <v>X</v>
      </c>
      <c r="T55" s="405" t="str">
        <f>Table!T74</f>
        <v>X</v>
      </c>
      <c r="U55" s="405" t="str">
        <f>Table!U74</f>
        <v>X</v>
      </c>
      <c r="V55" s="408" t="str">
        <f>Table!V74</f>
        <v>X</v>
      </c>
      <c r="W55" s="409" t="str">
        <f>Table!W74</f>
        <v>8b</v>
      </c>
      <c r="X55" s="31"/>
      <c r="Y55" s="32"/>
    </row>
    <row r="56" spans="1:25" ht="13.5" customHeight="1" x14ac:dyDescent="0.2">
      <c r="A56" s="307"/>
      <c r="B56" s="166" t="str">
        <f>Table!B84</f>
        <v>สถานศึกษา</v>
      </c>
      <c r="C56" s="340">
        <f>Table!C84</f>
        <v>0</v>
      </c>
      <c r="D56" s="337">
        <f>Table!D84</f>
        <v>0</v>
      </c>
      <c r="E56" s="337">
        <f>Table!E84</f>
        <v>0</v>
      </c>
      <c r="F56" s="338">
        <f>Table!F84</f>
        <v>0</v>
      </c>
      <c r="G56" s="336">
        <f>Table!G84</f>
        <v>0</v>
      </c>
      <c r="H56" s="337">
        <f>Table!H84</f>
        <v>0</v>
      </c>
      <c r="I56" s="338">
        <f>Table!I84</f>
        <v>0</v>
      </c>
      <c r="J56" s="336">
        <f>Table!J84</f>
        <v>0</v>
      </c>
      <c r="K56" s="403">
        <f>Table!K84</f>
        <v>0</v>
      </c>
      <c r="L56" s="404">
        <f>Table!L84</f>
        <v>0</v>
      </c>
      <c r="M56" s="405">
        <f>Table!M84</f>
        <v>0</v>
      </c>
      <c r="N56" s="337">
        <f>Table!N84</f>
        <v>0</v>
      </c>
      <c r="O56" s="338">
        <f>Table!O84</f>
        <v>0</v>
      </c>
      <c r="P56" s="404" t="str">
        <f>Table!P84</f>
        <v>X</v>
      </c>
      <c r="Q56" s="405" t="str">
        <f>Table!Q84</f>
        <v>X</v>
      </c>
      <c r="R56" s="408" t="str">
        <f>Table!R84</f>
        <v>X</v>
      </c>
      <c r="S56" s="404">
        <f>Table!S84</f>
        <v>0</v>
      </c>
      <c r="T56" s="405">
        <f>Table!T84</f>
        <v>0</v>
      </c>
      <c r="U56" s="405">
        <f>Table!U84</f>
        <v>0</v>
      </c>
      <c r="V56" s="408">
        <f>Table!V84</f>
        <v>0</v>
      </c>
      <c r="W56" s="409">
        <f>Table!W84</f>
        <v>0</v>
      </c>
      <c r="X56" s="31"/>
      <c r="Y56" s="32"/>
    </row>
    <row r="57" spans="1:25" ht="13.5" customHeight="1" thickBot="1" x14ac:dyDescent="0.25">
      <c r="A57" s="637"/>
      <c r="B57" s="638" t="str">
        <f>Table!B85</f>
        <v>สถานพยาบาล</v>
      </c>
      <c r="C57" s="639">
        <f>Table!C85</f>
        <v>0</v>
      </c>
      <c r="D57" s="640">
        <f>Table!D85</f>
        <v>0</v>
      </c>
      <c r="E57" s="640">
        <f>Table!E85</f>
        <v>0</v>
      </c>
      <c r="F57" s="641">
        <f>Table!F85</f>
        <v>0</v>
      </c>
      <c r="G57" s="642">
        <f>Table!G85</f>
        <v>0</v>
      </c>
      <c r="H57" s="640">
        <f>Table!H85</f>
        <v>0</v>
      </c>
      <c r="I57" s="641">
        <f>Table!I85</f>
        <v>0</v>
      </c>
      <c r="J57" s="642">
        <f>Table!J85</f>
        <v>0</v>
      </c>
      <c r="K57" s="643">
        <f>Table!K85</f>
        <v>0</v>
      </c>
      <c r="L57" s="642">
        <f>Table!L85</f>
        <v>0</v>
      </c>
      <c r="M57" s="640">
        <f>Table!M85</f>
        <v>0</v>
      </c>
      <c r="N57" s="640">
        <f>Table!N85</f>
        <v>0</v>
      </c>
      <c r="O57" s="641">
        <f>Table!O85</f>
        <v>0</v>
      </c>
      <c r="P57" s="642" t="str">
        <f>Table!P85</f>
        <v>7b</v>
      </c>
      <c r="Q57" s="640" t="str">
        <f>Table!Q85</f>
        <v>X</v>
      </c>
      <c r="R57" s="641" t="str">
        <f>Table!R85</f>
        <v>7b</v>
      </c>
      <c r="S57" s="642">
        <f>Table!S85</f>
        <v>0</v>
      </c>
      <c r="T57" s="640">
        <f>Table!T85</f>
        <v>0</v>
      </c>
      <c r="U57" s="640">
        <f>Table!U85</f>
        <v>0</v>
      </c>
      <c r="V57" s="641">
        <f>Table!V85</f>
        <v>0</v>
      </c>
      <c r="W57" s="644">
        <f>Table!W85</f>
        <v>0</v>
      </c>
      <c r="X57" s="31"/>
      <c r="Y57" s="32"/>
    </row>
    <row r="58" spans="1:25" ht="13.5" customHeight="1" thickTop="1" thickBot="1" x14ac:dyDescent="0.25">
      <c r="A58" s="62"/>
      <c r="B58" s="166" t="str">
        <f>Table!B93</f>
        <v>F.A.R. ไม่เกิน ( : 1)</v>
      </c>
      <c r="C58" s="632">
        <f>Table!C93</f>
        <v>1.5</v>
      </c>
      <c r="D58" s="633">
        <f>Table!D93</f>
        <v>1.5</v>
      </c>
      <c r="E58" s="634">
        <f>Table!E93</f>
        <v>2</v>
      </c>
      <c r="F58" s="635">
        <f>Table!F93</f>
        <v>3</v>
      </c>
      <c r="G58" s="636">
        <f>Table!G93</f>
        <v>3.5</v>
      </c>
      <c r="H58" s="405">
        <f>Table!H93</f>
        <v>4.5</v>
      </c>
      <c r="I58" s="408">
        <f>Table!I93</f>
        <v>5</v>
      </c>
      <c r="J58" s="404">
        <f>Table!J93</f>
        <v>6</v>
      </c>
      <c r="K58" s="403">
        <f>Table!K93</f>
        <v>7.5</v>
      </c>
      <c r="L58" s="404">
        <f>Table!L93</f>
        <v>4</v>
      </c>
      <c r="M58" s="506">
        <f>Table!M93</f>
        <v>5</v>
      </c>
      <c r="N58" s="405">
        <f>Table!N93</f>
        <v>7</v>
      </c>
      <c r="O58" s="408">
        <f>Table!O93</f>
        <v>8</v>
      </c>
      <c r="P58" s="404">
        <f>Table!P93</f>
        <v>2</v>
      </c>
      <c r="Q58" s="506">
        <f>Table!Q93</f>
        <v>2</v>
      </c>
      <c r="R58" s="408">
        <f>Table!R93</f>
        <v>2</v>
      </c>
      <c r="S58" s="404">
        <f>Table!S93</f>
        <v>1</v>
      </c>
      <c r="T58" s="405">
        <f>Table!T93</f>
        <v>1</v>
      </c>
      <c r="U58" s="405">
        <f>Table!U93</f>
        <v>1</v>
      </c>
      <c r="V58" s="408">
        <f>Table!V93</f>
        <v>1</v>
      </c>
      <c r="W58" s="409">
        <f>Table!W93</f>
        <v>1</v>
      </c>
      <c r="X58" s="27" t="e">
        <f>Table!#REF!</f>
        <v>#REF!</v>
      </c>
      <c r="Y58" s="28" t="e">
        <f>Table!#REF!</f>
        <v>#REF!</v>
      </c>
    </row>
    <row r="59" spans="1:25" ht="13.5" customHeight="1" x14ac:dyDescent="0.2">
      <c r="A59" s="3"/>
      <c r="B59" s="131" t="str">
        <f>Table!B94</f>
        <v>O.S.R. ไม่น้อยกว่า (ร้อยละของพื้นที่อาคารรวม)</v>
      </c>
      <c r="C59" s="410">
        <f>Table!C94</f>
        <v>35</v>
      </c>
      <c r="D59" s="529">
        <f>Table!D94</f>
        <v>35</v>
      </c>
      <c r="E59" s="529">
        <f>Table!E94</f>
        <v>30</v>
      </c>
      <c r="F59" s="530">
        <f>Table!F94</f>
        <v>20</v>
      </c>
      <c r="G59" s="411">
        <f>Table!G94</f>
        <v>10</v>
      </c>
      <c r="H59" s="337">
        <f>Table!H94</f>
        <v>8</v>
      </c>
      <c r="I59" s="338">
        <f>Table!I94</f>
        <v>7</v>
      </c>
      <c r="J59" s="336">
        <f>Table!J94</f>
        <v>6</v>
      </c>
      <c r="K59" s="358">
        <f>Table!K94</f>
        <v>5</v>
      </c>
      <c r="L59" s="336">
        <f>Table!L94</f>
        <v>7</v>
      </c>
      <c r="M59" s="340">
        <f>Table!M94</f>
        <v>6</v>
      </c>
      <c r="N59" s="337">
        <f>Table!N94</f>
        <v>5</v>
      </c>
      <c r="O59" s="338">
        <f>Table!O94</f>
        <v>4.5</v>
      </c>
      <c r="P59" s="336">
        <f>Table!P94</f>
        <v>20</v>
      </c>
      <c r="Q59" s="340">
        <f>Table!Q94</f>
        <v>20</v>
      </c>
      <c r="R59" s="338">
        <f>Table!R94</f>
        <v>20</v>
      </c>
      <c r="S59" s="336">
        <f>Table!S94</f>
        <v>50</v>
      </c>
      <c r="T59" s="337">
        <f>Table!T94</f>
        <v>45</v>
      </c>
      <c r="U59" s="337">
        <f>Table!U94</f>
        <v>45</v>
      </c>
      <c r="V59" s="338">
        <f>Table!V94</f>
        <v>40</v>
      </c>
      <c r="W59" s="354">
        <f>Table!W94</f>
        <v>50</v>
      </c>
      <c r="X59" s="27" t="e">
        <f>Table!#REF!</f>
        <v>#REF!</v>
      </c>
      <c r="Y59" s="28" t="e">
        <f>Table!#REF!</f>
        <v>#REF!</v>
      </c>
    </row>
    <row r="60" spans="1:25" ht="13.5" customHeight="1" thickBot="1" x14ac:dyDescent="0.25">
      <c r="A60" s="45"/>
      <c r="B60" s="136" t="str">
        <f>Table!B95</f>
        <v>B.A.F. ไม่น้อยกว่า (ร้อยละของพื้นที่ว่าง)*</v>
      </c>
      <c r="C60" s="360">
        <f>Table!C95</f>
        <v>50</v>
      </c>
      <c r="D60" s="359">
        <f>Table!D95</f>
        <v>50</v>
      </c>
      <c r="E60" s="359">
        <f>Table!E95</f>
        <v>50</v>
      </c>
      <c r="F60" s="361">
        <f>Table!F95</f>
        <v>50</v>
      </c>
      <c r="G60" s="362">
        <f>Table!G95</f>
        <v>50</v>
      </c>
      <c r="H60" s="359">
        <f>Table!H95</f>
        <v>50</v>
      </c>
      <c r="I60" s="361">
        <f>Table!I95</f>
        <v>50</v>
      </c>
      <c r="J60" s="362">
        <f>Table!J95</f>
        <v>50</v>
      </c>
      <c r="K60" s="363">
        <f>Table!K95</f>
        <v>50</v>
      </c>
      <c r="L60" s="362">
        <f>Table!L95</f>
        <v>50</v>
      </c>
      <c r="M60" s="360">
        <f>Table!M95</f>
        <v>50</v>
      </c>
      <c r="N60" s="359">
        <f>Table!N95</f>
        <v>50</v>
      </c>
      <c r="O60" s="361">
        <f>Table!O95</f>
        <v>50</v>
      </c>
      <c r="P60" s="362">
        <f>Table!P95</f>
        <v>50</v>
      </c>
      <c r="Q60" s="360">
        <f>Table!Q95</f>
        <v>50</v>
      </c>
      <c r="R60" s="361">
        <f>Table!R95</f>
        <v>50</v>
      </c>
      <c r="S60" s="362">
        <f>Table!S95</f>
        <v>50</v>
      </c>
      <c r="T60" s="359">
        <f>Table!T95</f>
        <v>50</v>
      </c>
      <c r="U60" s="359">
        <f>Table!U95</f>
        <v>50</v>
      </c>
      <c r="V60" s="361">
        <f>Table!V95</f>
        <v>50</v>
      </c>
      <c r="W60" s="366" t="str">
        <f>Table!W95</f>
        <v>50*</v>
      </c>
      <c r="X60" s="54" t="e">
        <f>Table!#REF!</f>
        <v>#REF!</v>
      </c>
      <c r="Y60" s="55" t="e">
        <f>Table!#REF!</f>
        <v>#REF!</v>
      </c>
    </row>
    <row r="61" spans="1:25" s="48" customFormat="1" ht="14.1" customHeight="1" x14ac:dyDescent="0.2">
      <c r="A61" s="308"/>
      <c r="B61" s="551" t="str">
        <f>Table!B96</f>
        <v>ที่ว่างตามแนวขนานริมเขตถนนกาญจนาภิเษก ไม่น้อยกว่า (ม.)</v>
      </c>
      <c r="C61" s="453">
        <f>Table!C96</f>
        <v>0</v>
      </c>
      <c r="D61" s="452">
        <f>Table!D96</f>
        <v>0</v>
      </c>
      <c r="E61" s="463">
        <f>Table!E96</f>
        <v>6</v>
      </c>
      <c r="F61" s="454">
        <f>Table!F96</f>
        <v>0</v>
      </c>
      <c r="G61" s="464">
        <f>Table!G96</f>
        <v>6</v>
      </c>
      <c r="H61" s="463">
        <f>Table!H96</f>
        <v>6</v>
      </c>
      <c r="I61" s="454">
        <f>Table!I96</f>
        <v>0</v>
      </c>
      <c r="J61" s="464">
        <f>Table!J96</f>
        <v>6</v>
      </c>
      <c r="K61" s="527">
        <f>Table!K96</f>
        <v>6</v>
      </c>
      <c r="L61" s="455">
        <f>Table!L96</f>
        <v>0</v>
      </c>
      <c r="M61" s="453">
        <f>Table!M96</f>
        <v>0</v>
      </c>
      <c r="N61" s="463">
        <f>Table!N96</f>
        <v>6</v>
      </c>
      <c r="O61" s="454">
        <f>Table!O96</f>
        <v>0</v>
      </c>
      <c r="P61" s="455">
        <f>Table!P96</f>
        <v>0</v>
      </c>
      <c r="Q61" s="453">
        <f>Table!Q96</f>
        <v>0</v>
      </c>
      <c r="R61" s="454">
        <f>Table!R96</f>
        <v>0</v>
      </c>
      <c r="S61" s="455">
        <f>Table!S96</f>
        <v>0</v>
      </c>
      <c r="T61" s="452">
        <f>Table!T96</f>
        <v>0</v>
      </c>
      <c r="U61" s="452">
        <f>Table!U96</f>
        <v>0</v>
      </c>
      <c r="V61" s="467">
        <f>Table!V96</f>
        <v>15</v>
      </c>
      <c r="W61" s="456">
        <f>Table!W96</f>
        <v>0</v>
      </c>
      <c r="X61" s="56" t="e">
        <f>Table!#REF!</f>
        <v>#REF!</v>
      </c>
      <c r="Y61" s="57" t="e">
        <f>Table!#REF!</f>
        <v>#REF!</v>
      </c>
    </row>
    <row r="62" spans="1:25" s="48" customFormat="1" ht="14.1" customHeight="1" x14ac:dyDescent="0.2">
      <c r="A62" s="309"/>
      <c r="B62" s="573" t="str">
        <f>Table!B97</f>
        <v>ที่ว่างตามแนวขนานริมเขตถนนรัตนาธิเบศร์ ไม่น้อยกว่า (ม.)</v>
      </c>
      <c r="C62" s="458">
        <f>Table!C97</f>
        <v>0</v>
      </c>
      <c r="D62" s="457">
        <f>Table!D97</f>
        <v>0</v>
      </c>
      <c r="E62" s="457">
        <f>Table!E97</f>
        <v>0</v>
      </c>
      <c r="F62" s="459">
        <f>Table!F97</f>
        <v>0</v>
      </c>
      <c r="G62" s="460">
        <f>Table!G97</f>
        <v>0</v>
      </c>
      <c r="H62" s="457">
        <f>Table!H97</f>
        <v>0</v>
      </c>
      <c r="I62" s="459">
        <f>Table!I97</f>
        <v>0</v>
      </c>
      <c r="J62" s="465">
        <f>Table!J97</f>
        <v>15</v>
      </c>
      <c r="K62" s="528">
        <f>Table!K97</f>
        <v>15</v>
      </c>
      <c r="L62" s="460">
        <f>Table!L97</f>
        <v>0</v>
      </c>
      <c r="M62" s="458">
        <f>Table!M97</f>
        <v>0</v>
      </c>
      <c r="N62" s="457">
        <f>Table!N97</f>
        <v>0</v>
      </c>
      <c r="O62" s="466">
        <f>Table!O97</f>
        <v>15</v>
      </c>
      <c r="P62" s="460">
        <f>Table!P97</f>
        <v>0</v>
      </c>
      <c r="Q62" s="458">
        <f>Table!Q97</f>
        <v>0</v>
      </c>
      <c r="R62" s="459">
        <f>Table!R97</f>
        <v>0</v>
      </c>
      <c r="S62" s="460">
        <f>Table!S97</f>
        <v>0</v>
      </c>
      <c r="T62" s="457">
        <f>Table!T97</f>
        <v>0</v>
      </c>
      <c r="U62" s="457">
        <f>Table!U97</f>
        <v>0</v>
      </c>
      <c r="V62" s="459">
        <f>Table!V97</f>
        <v>0</v>
      </c>
      <c r="W62" s="461">
        <f>Table!W97</f>
        <v>0</v>
      </c>
      <c r="X62" s="77"/>
      <c r="Y62" s="78"/>
    </row>
    <row r="63" spans="1:25" s="48" customFormat="1" ht="14.1" customHeight="1" thickBot="1" x14ac:dyDescent="0.25">
      <c r="A63" s="6"/>
      <c r="B63" s="488" t="str">
        <f>Table!B98</f>
        <v>ความสูง จากระดับถนนถึงยอดผนังชั้นสูงสุด ไม่เกิน (ม.)**</v>
      </c>
      <c r="C63" s="413">
        <f>Table!C98</f>
        <v>12</v>
      </c>
      <c r="D63" s="412">
        <f>Table!D98</f>
        <v>12</v>
      </c>
      <c r="E63" s="412">
        <f>Table!E98</f>
        <v>12</v>
      </c>
      <c r="F63" s="415">
        <f>Table!F98</f>
        <v>0</v>
      </c>
      <c r="G63" s="416">
        <f>Table!G98</f>
        <v>0</v>
      </c>
      <c r="H63" s="414">
        <f>Table!H98</f>
        <v>0</v>
      </c>
      <c r="I63" s="415">
        <f>Table!I98</f>
        <v>0</v>
      </c>
      <c r="J63" s="416">
        <f>Table!J98</f>
        <v>0</v>
      </c>
      <c r="K63" s="417">
        <f>Table!K98</f>
        <v>0</v>
      </c>
      <c r="L63" s="416">
        <f>Table!L98</f>
        <v>0</v>
      </c>
      <c r="M63" s="418">
        <f>Table!M98</f>
        <v>0</v>
      </c>
      <c r="N63" s="414">
        <f>Table!N98</f>
        <v>0</v>
      </c>
      <c r="O63" s="415">
        <f>Table!O98</f>
        <v>0</v>
      </c>
      <c r="P63" s="416">
        <f>Table!P98</f>
        <v>0</v>
      </c>
      <c r="Q63" s="418">
        <f>Table!Q98</f>
        <v>0</v>
      </c>
      <c r="R63" s="415">
        <f>Table!R98</f>
        <v>0</v>
      </c>
      <c r="S63" s="419">
        <f>Table!S98</f>
        <v>9</v>
      </c>
      <c r="T63" s="412">
        <f>Table!T98</f>
        <v>9</v>
      </c>
      <c r="U63" s="412">
        <f>Table!U98</f>
        <v>9</v>
      </c>
      <c r="V63" s="462">
        <f>Table!V98</f>
        <v>0</v>
      </c>
      <c r="W63" s="420">
        <f>Table!W98</f>
        <v>9</v>
      </c>
      <c r="X63" s="58" t="e">
        <f>Table!#REF!</f>
        <v>#REF!</v>
      </c>
      <c r="Y63" s="59" t="e">
        <f>Table!#REF!</f>
        <v>#REF!</v>
      </c>
    </row>
    <row r="64" spans="1:25" ht="6.95" customHeight="1" x14ac:dyDescent="0.2"/>
    <row r="65" spans="1:25" ht="13.5" customHeight="1" x14ac:dyDescent="0.2">
      <c r="C65" s="1" t="str">
        <f>Table!C100</f>
        <v xml:space="preserve">อนุญาตโดยมีเงื่อนไข : </v>
      </c>
      <c r="R65" s="1" t="str">
        <f>Table!R100</f>
        <v xml:space="preserve">การใช้ประโยชน์ที่ดิน : </v>
      </c>
    </row>
    <row r="66" spans="1:25" ht="6.95" customHeight="1" x14ac:dyDescent="0.2">
      <c r="C66" s="60"/>
    </row>
    <row r="67" spans="1:25" ht="13.5" customHeight="1" x14ac:dyDescent="0.2">
      <c r="B67" s="48" t="str">
        <f>Table!B103</f>
        <v>ย.1' เฉพาะบริเวณ ย.1-10, ย.1-11, ย.1-14</v>
      </c>
      <c r="C67" s="50" t="str">
        <f>Table!C103</f>
        <v>1.x</v>
      </c>
      <c r="D67" s="311" t="str">
        <f>Table!D102</f>
        <v>= ตั้งอยู่ริมถนนสาธารณะที่มีเขตทาง &gt;= x เมตร (x = 8/10/12/14/16/20/30)</v>
      </c>
      <c r="E67" s="60"/>
      <c r="F67" s="60"/>
      <c r="G67" s="60"/>
      <c r="H67" s="60"/>
      <c r="I67" s="60"/>
      <c r="J67" s="60" t="str">
        <f>Table!C118</f>
        <v>5e</v>
      </c>
      <c r="K67" s="48" t="str">
        <f>Table!D118</f>
        <v>= ไม่ใช่อาคารสูง หรืออาคารขนาดใหญ่</v>
      </c>
      <c r="Q67" s="20"/>
      <c r="R67" s="21" t="str">
        <f>Table!R103</f>
        <v>X</v>
      </c>
      <c r="S67" s="20" t="str">
        <f>Table!S103</f>
        <v>= ไม่อนุญาต (ห้าม)</v>
      </c>
    </row>
    <row r="68" spans="1:25" s="48" customFormat="1" ht="13.5" customHeight="1" x14ac:dyDescent="0.2">
      <c r="A68" s="4"/>
      <c r="B68" s="48" t="str">
        <f>Table!B104</f>
        <v>ก.2' เฉพาะบริเวณ ก.2-8</v>
      </c>
      <c r="C68" s="50" t="str">
        <f>Table!C104</f>
        <v>1m</v>
      </c>
      <c r="D68" s="311" t="str">
        <f>Table!D104</f>
        <v>= เงื่อนไขตั้งอยู่ภายในระยะ 500 เมตรจากบริเวณโดยรอบสถานีรถไฟฟ้าฯ</v>
      </c>
      <c r="E68" s="50"/>
      <c r="F68" s="50"/>
      <c r="G68" s="50"/>
      <c r="H68" s="50"/>
      <c r="I68" s="50"/>
      <c r="J68" s="60" t="str">
        <f>Table!C119</f>
        <v>5f</v>
      </c>
      <c r="K68" s="48" t="str">
        <f>Table!D119</f>
        <v>= เป็นโรงแรมประเภทที่ 1 หรือโรงแรมประเภทที่ 2</v>
      </c>
      <c r="L68" s="310"/>
      <c r="M68" s="60"/>
      <c r="N68" s="60"/>
      <c r="O68" s="60"/>
      <c r="P68" s="60"/>
      <c r="R68" s="68"/>
      <c r="S68" s="50"/>
      <c r="U68" s="60"/>
      <c r="V68" s="60"/>
      <c r="W68" s="60"/>
      <c r="X68" s="60"/>
      <c r="Y68" s="60"/>
    </row>
    <row r="69" spans="1:25" ht="13.5" customHeight="1" x14ac:dyDescent="0.2">
      <c r="C69" s="50" t="str">
        <f>Table!C106</f>
        <v>2a</v>
      </c>
      <c r="D69" s="311" t="str">
        <f>Table!D106</f>
        <v>= เฉพาะในบริเวณ ย.5-1 ถึง ย.5-5, ย.5-8, ย.5-10, ย.5-14 และ ย.5-15</v>
      </c>
      <c r="J69" s="60" t="str">
        <f>Table!C120</f>
        <v>5g</v>
      </c>
      <c r="K69" s="48" t="str">
        <f>Table!D120</f>
        <v>= เป็นโรงมหรสพที่ประกอบกิจการในอาคารพาณิชยกรรมประเภทอาคารขนาดใหญ่</v>
      </c>
      <c r="L69" s="310"/>
      <c r="Q69" s="20"/>
      <c r="R69" s="5">
        <f>Table!R105</f>
        <v>0</v>
      </c>
      <c r="S69" s="20" t="str">
        <f>Table!S105</f>
        <v>= อนุญาต (ไม่ห้าม)</v>
      </c>
    </row>
    <row r="70" spans="1:25" ht="13.5" customHeight="1" x14ac:dyDescent="0.2">
      <c r="B70" s="48" t="str">
        <f>Table!B106</f>
        <v>*  B.A.F. ก.4 เว้นแต่ การใช้ประโยชน์ที่ดินเพื่อการอยู่อาศัย</v>
      </c>
      <c r="C70" s="50" t="str">
        <f>Table!C107</f>
        <v>2b</v>
      </c>
      <c r="D70" s="311" t="str">
        <f>Table!D107</f>
        <v>= เฉพาะบริเวณ ย.5-6, ย.5-7, ย.5-9, ย.5-11 ถึง ย.5-13 และ ย.5-16 ถึง ย.5-22</v>
      </c>
      <c r="J70" s="68" t="str">
        <f>Table!J104</f>
        <v>6a</v>
      </c>
      <c r="K70" s="73" t="str">
        <f>Table!K104</f>
        <v>= ต้องมีที่ว่างด้านหน้าอาคารไม่น้อยกว่า 6 เมตร</v>
      </c>
      <c r="L70" s="310"/>
      <c r="Q70" s="20"/>
      <c r="R70" s="68"/>
      <c r="S70" s="617" t="str">
        <f>Table!S106</f>
        <v>= อนุญาตโดยมีเงื่อนไข 1.16 หรือ 1m</v>
      </c>
      <c r="T70" s="582"/>
      <c r="U70" s="582"/>
      <c r="V70" s="582"/>
      <c r="W70" s="582"/>
    </row>
    <row r="71" spans="1:25" ht="13.5" customHeight="1" x14ac:dyDescent="0.2">
      <c r="B71" s="581" t="str">
        <f>Table!B107</f>
        <v>** ความสูง เว้นแต่ อาคารที่ใช้ประโยชน์เพื่อสาธารณูปโภคและสาธารณูปการ หรือสาธารณประโยชน์</v>
      </c>
      <c r="C71" s="50" t="str">
        <f>Table!C108</f>
        <v>2c</v>
      </c>
      <c r="D71" s="311" t="str">
        <f>Table!D108</f>
        <v>= เฉพาะในบริเวณ ย.6-5, ย.6-6 และ ย.6-10</v>
      </c>
      <c r="J71" s="68" t="str">
        <f>Table!J105</f>
        <v>6b</v>
      </c>
      <c r="K71" s="73" t="str">
        <f>Table!K105</f>
        <v>= ต้องมีพื้นที่อาคารต่อหลังรวมกันไม่เกิน 75 ตร.ม. และมีที่ว่างไม่น้อยกว่า</v>
      </c>
      <c r="L71" s="310"/>
      <c r="Q71" s="20"/>
      <c r="R71" s="72" t="str">
        <f>Table!R107</f>
        <v>1.16,1m</v>
      </c>
      <c r="S71" s="582"/>
      <c r="T71" s="582"/>
      <c r="U71" s="582"/>
      <c r="V71" s="582"/>
      <c r="W71" s="582"/>
    </row>
    <row r="72" spans="1:25" ht="13.5" customHeight="1" x14ac:dyDescent="0.2">
      <c r="B72" s="582"/>
      <c r="C72" s="50" t="str">
        <f>Table!C109</f>
        <v>2d</v>
      </c>
      <c r="D72" s="311" t="str">
        <f>Table!D109&amp;TRIM(Table!D109)</f>
        <v>= เฉพาะในบริเวณ ย.6-6 และ ย.6-10= เฉพาะในบริเวณ ย.6-6 และ ย.6-10</v>
      </c>
      <c r="K72" s="20" t="str">
        <f>Table!K106</f>
        <v xml:space="preserve">   ร้อยละ 75 ของแปลงที่ดินที่ยื่นขออนุญาต</v>
      </c>
      <c r="L72" s="310"/>
      <c r="Q72" s="20"/>
      <c r="R72" s="68"/>
      <c r="S72" s="581" t="str">
        <f>Table!S108</f>
        <v>= อนุญาตโดยมีเงื่อนไข 1.10 และ 5a</v>
      </c>
      <c r="T72" s="582"/>
      <c r="U72" s="582"/>
      <c r="V72" s="582"/>
      <c r="W72" s="582"/>
    </row>
    <row r="73" spans="1:25" ht="13.5" customHeight="1" x14ac:dyDescent="0.2">
      <c r="C73" s="50" t="str">
        <f>Table!C110</f>
        <v>2e</v>
      </c>
      <c r="D73" s="311" t="str">
        <f>Table!D110</f>
        <v>= เฉพาะในบริเวณ ย.6-6</v>
      </c>
      <c r="J73" s="60" t="str">
        <f>Table!J111</f>
        <v>7a</v>
      </c>
      <c r="K73" s="48" t="str">
        <f>Table!K111</f>
        <v>= เป็นโครงการของ กคช. ที่ดำเนินการโดยภาครัฐ</v>
      </c>
      <c r="L73" s="310"/>
      <c r="Q73" s="20"/>
      <c r="R73" s="21" t="str">
        <f>Table!R109</f>
        <v>1.10+5a</v>
      </c>
      <c r="S73" s="582"/>
      <c r="T73" s="582"/>
      <c r="U73" s="582"/>
      <c r="V73" s="582"/>
      <c r="W73" s="582"/>
    </row>
    <row r="74" spans="1:25" ht="13.5" customHeight="1" x14ac:dyDescent="0.2">
      <c r="C74" s="60" t="str">
        <f>Table!C114</f>
        <v>5a</v>
      </c>
      <c r="D74" s="48" t="str">
        <f>Table!D114</f>
        <v>= ไม่ใช่ห้องแถว หรือตึกแถว</v>
      </c>
      <c r="J74" s="60" t="str">
        <f>Table!J112</f>
        <v>7b</v>
      </c>
      <c r="K74" s="48" t="str">
        <f>Table!K112</f>
        <v>= ให้บริการแก่พนักงานหรือลูกจ้างของสถานประกอบการในรูปของสวัสดิการ</v>
      </c>
      <c r="L74" s="310"/>
      <c r="Q74" s="20"/>
      <c r="R74" s="68"/>
      <c r="S74" s="581" t="str">
        <f>Table!S110</f>
        <v>= อนุญาตโดยมีเงื่อนไข 2c และ 1.12 หรือ 2c และ 1m</v>
      </c>
      <c r="T74" s="582"/>
      <c r="U74" s="582"/>
      <c r="V74" s="582"/>
      <c r="W74" s="582"/>
    </row>
    <row r="75" spans="1:25" ht="13.5" customHeight="1" x14ac:dyDescent="0.2">
      <c r="C75" s="60" t="str">
        <f>Table!C115</f>
        <v>5b</v>
      </c>
      <c r="D75" s="48" t="str">
        <f>Table!D115</f>
        <v>= เป็นสำนักงานประเภทห้องแถว หรือตึกแถว</v>
      </c>
      <c r="J75" s="50" t="str">
        <f>Table!J115</f>
        <v>8a</v>
      </c>
      <c r="K75" s="311" t="str">
        <f>Table!K115</f>
        <v>= ที่เป็นส่วนหนึ่งของโรงงานอุตสาหกรรม</v>
      </c>
      <c r="L75" s="310"/>
      <c r="Q75" s="20"/>
      <c r="R75" s="21" t="str">
        <f>Table!R111</f>
        <v>2c+(1.12,1m)</v>
      </c>
      <c r="S75" s="582"/>
      <c r="T75" s="582"/>
      <c r="U75" s="582"/>
      <c r="V75" s="582"/>
      <c r="W75" s="582"/>
    </row>
    <row r="76" spans="1:25" ht="13.5" customHeight="1" x14ac:dyDescent="0.2">
      <c r="C76" s="60" t="str">
        <f>Table!C116</f>
        <v>5c</v>
      </c>
      <c r="D76" s="48" t="str">
        <f>Table!D116</f>
        <v>= เป็นการประกอบพาณิชยกรรมซึ่งไม่ใช่บ้านแถว ห้องแถว หรือตึกแถว</v>
      </c>
      <c r="J76" s="60" t="str">
        <f>Table!J116</f>
        <v>8b</v>
      </c>
      <c r="K76" s="48" t="str">
        <f>Table!K116</f>
        <v>= ที่เกี่ยวข้องกับกิจกรรมส่งเสริมการท่องเที่ยวเชิงอนุรักษ์และเอกลักษณ์</v>
      </c>
      <c r="L76" s="310"/>
      <c r="Q76" s="20"/>
      <c r="R76" s="68"/>
      <c r="S76" s="617" t="str">
        <f>Table!S112</f>
        <v>= ให้ดูการใช้ประโยชน์ที่ดินประเภทเดียวกันในแถวอื่น</v>
      </c>
      <c r="T76" s="582"/>
      <c r="U76" s="582"/>
      <c r="V76" s="582"/>
      <c r="W76" s="582"/>
    </row>
    <row r="77" spans="1:25" ht="13.5" customHeight="1" x14ac:dyDescent="0.2">
      <c r="C77" s="60" t="str">
        <f>Table!C117</f>
        <v>5d</v>
      </c>
      <c r="D77" s="48" t="str">
        <f>Table!D117</f>
        <v>= ไม่ใช่อาคารขนาดใหญ่</v>
      </c>
      <c r="K77" s="311" t="str">
        <f>Table!K117</f>
        <v xml:space="preserve">   ศิลปวัฒนธรรมพื้นถิ่น</v>
      </c>
      <c r="L77" s="310"/>
      <c r="Q77" s="20"/>
      <c r="R77" s="316">
        <f>Table!R113</f>
        <v>0</v>
      </c>
      <c r="S77" s="582"/>
      <c r="T77" s="582"/>
      <c r="U77" s="582"/>
      <c r="V77" s="582"/>
      <c r="W77" s="582"/>
    </row>
    <row r="78" spans="1:25" x14ac:dyDescent="0.2">
      <c r="L78" s="310"/>
      <c r="R78" s="20"/>
      <c r="S78" s="20"/>
    </row>
    <row r="79" spans="1:25" x14ac:dyDescent="0.2">
      <c r="J79" s="60"/>
      <c r="K79" s="48"/>
      <c r="L79" s="310"/>
      <c r="R79" s="20"/>
      <c r="S79" s="20"/>
    </row>
    <row r="80" spans="1:25" x14ac:dyDescent="0.2">
      <c r="J80" s="60"/>
      <c r="K80" s="48"/>
      <c r="L80" s="310"/>
      <c r="R80" s="20"/>
      <c r="S80" s="20"/>
    </row>
    <row r="81" spans="10:19" x14ac:dyDescent="0.2">
      <c r="J81" s="60"/>
      <c r="K81" s="48"/>
      <c r="L81" s="310"/>
      <c r="R81" s="20"/>
      <c r="S81" s="20"/>
    </row>
    <row r="82" spans="10:19" x14ac:dyDescent="0.2">
      <c r="J82" s="60"/>
      <c r="K82" s="48"/>
      <c r="L82" s="310"/>
      <c r="R82" s="20"/>
      <c r="S82" s="20"/>
    </row>
    <row r="83" spans="10:19" x14ac:dyDescent="0.2">
      <c r="J83" s="60"/>
      <c r="K83" s="48"/>
      <c r="L83" s="310"/>
      <c r="R83" s="20"/>
      <c r="S83" s="20"/>
    </row>
    <row r="84" spans="10:19" x14ac:dyDescent="0.2">
      <c r="J84" s="60"/>
      <c r="K84" s="48"/>
      <c r="L84" s="310"/>
      <c r="R84" s="20"/>
      <c r="S84" s="20"/>
    </row>
    <row r="85" spans="10:19" x14ac:dyDescent="0.2">
      <c r="J85" s="60"/>
      <c r="K85" s="48"/>
      <c r="L85" s="310"/>
      <c r="R85" s="20"/>
      <c r="S85" s="20"/>
    </row>
    <row r="86" spans="10:19" x14ac:dyDescent="0.2">
      <c r="J86" s="60"/>
      <c r="K86" s="48"/>
      <c r="L86" s="310"/>
      <c r="R86" s="20"/>
      <c r="S86" s="20"/>
    </row>
    <row r="87" spans="10:19" x14ac:dyDescent="0.2">
      <c r="J87" s="60"/>
      <c r="K87" s="48"/>
      <c r="L87" s="310"/>
      <c r="R87" s="20"/>
      <c r="S87" s="20"/>
    </row>
    <row r="88" spans="10:19" x14ac:dyDescent="0.2">
      <c r="J88" s="60"/>
      <c r="K88" s="48"/>
      <c r="L88" s="310"/>
      <c r="R88" s="20"/>
      <c r="S88" s="20"/>
    </row>
    <row r="89" spans="10:19" x14ac:dyDescent="0.2">
      <c r="J89" s="60"/>
      <c r="K89" s="48"/>
      <c r="L89" s="310"/>
      <c r="R89" s="20"/>
      <c r="S89" s="20"/>
    </row>
    <row r="90" spans="10:19" x14ac:dyDescent="0.2">
      <c r="J90" s="60"/>
      <c r="K90" s="48"/>
      <c r="L90" s="310"/>
      <c r="R90" s="20"/>
      <c r="S90" s="20"/>
    </row>
    <row r="91" spans="10:19" x14ac:dyDescent="0.2">
      <c r="J91" s="60"/>
      <c r="K91" s="48"/>
      <c r="L91" s="310"/>
      <c r="R91" s="20"/>
      <c r="S91" s="20"/>
    </row>
    <row r="92" spans="10:19" x14ac:dyDescent="0.2">
      <c r="J92" s="60"/>
      <c r="K92" s="48"/>
      <c r="L92" s="310"/>
      <c r="R92" s="20"/>
      <c r="S92" s="20"/>
    </row>
    <row r="93" spans="10:19" x14ac:dyDescent="0.2">
      <c r="J93" s="60"/>
      <c r="K93" s="48"/>
      <c r="L93" s="310"/>
      <c r="R93" s="20"/>
      <c r="S93" s="20"/>
    </row>
    <row r="94" spans="10:19" x14ac:dyDescent="0.2">
      <c r="J94" s="60"/>
      <c r="K94" s="48"/>
      <c r="L94" s="310"/>
      <c r="R94" s="20"/>
      <c r="S94" s="20"/>
    </row>
    <row r="95" spans="10:19" x14ac:dyDescent="0.2">
      <c r="J95" s="60"/>
      <c r="K95" s="48"/>
      <c r="L95" s="310"/>
      <c r="R95" s="20"/>
      <c r="S95" s="20"/>
    </row>
    <row r="96" spans="10:19" x14ac:dyDescent="0.2">
      <c r="J96" s="60"/>
      <c r="K96" s="48"/>
      <c r="L96" s="310"/>
      <c r="R96" s="20"/>
      <c r="S96" s="20"/>
    </row>
    <row r="97" spans="10:19" x14ac:dyDescent="0.2">
      <c r="J97" s="60"/>
      <c r="K97" s="48"/>
      <c r="L97" s="310"/>
      <c r="R97" s="20"/>
      <c r="S97" s="20"/>
    </row>
    <row r="98" spans="10:19" x14ac:dyDescent="0.2">
      <c r="J98" s="60"/>
      <c r="K98" s="48"/>
      <c r="L98" s="310"/>
      <c r="R98" s="20"/>
      <c r="S98" s="20"/>
    </row>
    <row r="99" spans="10:19" x14ac:dyDescent="0.2">
      <c r="J99" s="60"/>
      <c r="K99" s="48"/>
      <c r="L99" s="310"/>
      <c r="R99" s="20"/>
      <c r="S99" s="20"/>
    </row>
    <row r="100" spans="10:19" x14ac:dyDescent="0.2">
      <c r="J100" s="60"/>
      <c r="K100" s="48"/>
      <c r="L100" s="310"/>
      <c r="R100" s="20"/>
      <c r="S100" s="20"/>
    </row>
    <row r="101" spans="10:19" x14ac:dyDescent="0.2">
      <c r="J101" s="60"/>
      <c r="K101" s="48"/>
      <c r="L101" s="310"/>
      <c r="R101" s="20"/>
      <c r="S101" s="20"/>
    </row>
    <row r="102" spans="10:19" x14ac:dyDescent="0.2">
      <c r="J102" s="60"/>
      <c r="K102" s="48"/>
      <c r="L102" s="310"/>
      <c r="R102" s="20"/>
      <c r="S102" s="20"/>
    </row>
    <row r="103" spans="10:19" x14ac:dyDescent="0.2">
      <c r="J103" s="60"/>
      <c r="K103" s="48"/>
      <c r="L103" s="310"/>
      <c r="R103" s="20"/>
      <c r="S103" s="20"/>
    </row>
    <row r="104" spans="10:19" x14ac:dyDescent="0.2">
      <c r="J104" s="60"/>
      <c r="K104" s="48"/>
      <c r="L104" s="310"/>
      <c r="R104" s="20"/>
      <c r="S104" s="20"/>
    </row>
    <row r="105" spans="10:19" x14ac:dyDescent="0.2">
      <c r="J105" s="60"/>
      <c r="K105" s="48"/>
      <c r="L105" s="310"/>
      <c r="R105" s="20"/>
      <c r="S105" s="20"/>
    </row>
    <row r="106" spans="10:19" x14ac:dyDescent="0.2">
      <c r="J106" s="60"/>
      <c r="K106" s="48"/>
      <c r="L106" s="310"/>
      <c r="R106" s="20"/>
      <c r="S106" s="20"/>
    </row>
    <row r="107" spans="10:19" x14ac:dyDescent="0.2">
      <c r="J107" s="60"/>
      <c r="K107" s="48"/>
      <c r="L107" s="310"/>
      <c r="R107" s="20"/>
      <c r="S107" s="20"/>
    </row>
    <row r="108" spans="10:19" x14ac:dyDescent="0.2">
      <c r="J108" s="60"/>
      <c r="K108" s="48"/>
      <c r="L108" s="310"/>
      <c r="R108" s="20"/>
      <c r="S108" s="20"/>
    </row>
    <row r="109" spans="10:19" x14ac:dyDescent="0.2">
      <c r="J109" s="60"/>
      <c r="K109" s="48"/>
      <c r="L109" s="310"/>
      <c r="R109" s="20"/>
      <c r="S109" s="20"/>
    </row>
    <row r="110" spans="10:19" x14ac:dyDescent="0.2">
      <c r="J110" s="60"/>
      <c r="K110" s="48"/>
      <c r="L110" s="310"/>
      <c r="R110" s="20"/>
      <c r="S110" s="20"/>
    </row>
    <row r="111" spans="10:19" x14ac:dyDescent="0.2">
      <c r="J111" s="60"/>
      <c r="K111" s="48"/>
      <c r="L111" s="310"/>
      <c r="R111" s="20"/>
      <c r="S111" s="20"/>
    </row>
    <row r="112" spans="10:19" x14ac:dyDescent="0.2">
      <c r="J112" s="60"/>
      <c r="K112" s="48"/>
      <c r="L112" s="310"/>
      <c r="R112" s="20"/>
      <c r="S112" s="20"/>
    </row>
    <row r="113" spans="10:19" x14ac:dyDescent="0.2">
      <c r="J113" s="60"/>
      <c r="K113" s="48"/>
      <c r="L113" s="310"/>
      <c r="R113" s="20"/>
      <c r="S113" s="20"/>
    </row>
    <row r="114" spans="10:19" x14ac:dyDescent="0.2">
      <c r="J114" s="60"/>
      <c r="K114" s="48"/>
      <c r="L114" s="310"/>
      <c r="R114" s="20"/>
      <c r="S114" s="20"/>
    </row>
    <row r="115" spans="10:19" x14ac:dyDescent="0.2">
      <c r="J115" s="60"/>
      <c r="K115" s="48"/>
      <c r="L115" s="310"/>
      <c r="R115" s="20"/>
      <c r="S115" s="20"/>
    </row>
    <row r="116" spans="10:19" x14ac:dyDescent="0.2">
      <c r="J116" s="60"/>
      <c r="K116" s="48"/>
      <c r="L116" s="310"/>
      <c r="R116" s="20"/>
      <c r="S116" s="20"/>
    </row>
    <row r="117" spans="10:19" x14ac:dyDescent="0.2">
      <c r="J117" s="60"/>
      <c r="K117" s="48"/>
      <c r="L117" s="310"/>
      <c r="R117" s="20"/>
      <c r="S117" s="20"/>
    </row>
    <row r="118" spans="10:19" x14ac:dyDescent="0.2">
      <c r="J118" s="60"/>
      <c r="K118" s="48"/>
      <c r="L118" s="310"/>
      <c r="R118" s="20"/>
      <c r="S118" s="20"/>
    </row>
    <row r="119" spans="10:19" x14ac:dyDescent="0.2">
      <c r="J119" s="60"/>
      <c r="K119" s="48"/>
      <c r="L119" s="310"/>
      <c r="R119" s="20"/>
      <c r="S119" s="20"/>
    </row>
    <row r="120" spans="10:19" x14ac:dyDescent="0.2">
      <c r="J120" s="60"/>
      <c r="K120" s="48"/>
      <c r="L120" s="310"/>
      <c r="R120" s="20"/>
      <c r="S120" s="20"/>
    </row>
    <row r="121" spans="10:19" x14ac:dyDescent="0.2">
      <c r="J121" s="60"/>
      <c r="K121" s="48"/>
      <c r="L121" s="310"/>
      <c r="R121" s="20"/>
      <c r="S121" s="20"/>
    </row>
    <row r="122" spans="10:19" x14ac:dyDescent="0.2">
      <c r="J122" s="60"/>
      <c r="K122" s="48"/>
      <c r="L122" s="310"/>
      <c r="R122" s="20"/>
      <c r="S122" s="20"/>
    </row>
    <row r="123" spans="10:19" x14ac:dyDescent="0.2">
      <c r="J123" s="60"/>
      <c r="K123" s="48"/>
      <c r="L123" s="310"/>
      <c r="R123" s="20"/>
      <c r="S123" s="20"/>
    </row>
    <row r="124" spans="10:19" x14ac:dyDescent="0.2">
      <c r="J124" s="60"/>
      <c r="K124" s="48"/>
      <c r="L124" s="310"/>
      <c r="R124" s="20"/>
      <c r="S124" s="20"/>
    </row>
    <row r="125" spans="10:19" x14ac:dyDescent="0.2">
      <c r="J125" s="60"/>
      <c r="K125" s="48"/>
      <c r="L125" s="310"/>
      <c r="R125" s="20"/>
      <c r="S125" s="20"/>
    </row>
    <row r="126" spans="10:19" x14ac:dyDescent="0.2">
      <c r="J126" s="60"/>
      <c r="K126" s="48"/>
      <c r="L126" s="310"/>
      <c r="R126" s="20"/>
      <c r="S126" s="20"/>
    </row>
    <row r="127" spans="10:19" x14ac:dyDescent="0.2">
      <c r="J127" s="60"/>
      <c r="K127" s="48"/>
      <c r="L127" s="310"/>
      <c r="R127" s="20"/>
      <c r="S127" s="20"/>
    </row>
    <row r="128" spans="10:19" x14ac:dyDescent="0.2">
      <c r="J128" s="60"/>
      <c r="K128" s="48"/>
      <c r="L128" s="310"/>
      <c r="R128" s="20"/>
      <c r="S128" s="20"/>
    </row>
    <row r="129" spans="10:19" x14ac:dyDescent="0.2">
      <c r="J129" s="60"/>
      <c r="K129" s="48"/>
      <c r="L129" s="310"/>
      <c r="R129" s="20"/>
      <c r="S129" s="20"/>
    </row>
    <row r="130" spans="10:19" x14ac:dyDescent="0.2">
      <c r="J130" s="60"/>
      <c r="K130" s="48"/>
      <c r="L130" s="310"/>
      <c r="R130" s="20"/>
      <c r="S130" s="20"/>
    </row>
    <row r="131" spans="10:19" x14ac:dyDescent="0.2">
      <c r="J131" s="60"/>
      <c r="K131" s="48"/>
      <c r="L131" s="310"/>
      <c r="R131" s="20"/>
      <c r="S131" s="20"/>
    </row>
    <row r="132" spans="10:19" x14ac:dyDescent="0.2">
      <c r="J132" s="60"/>
      <c r="K132" s="48"/>
      <c r="L132" s="310"/>
      <c r="R132" s="20"/>
      <c r="S132" s="20"/>
    </row>
    <row r="133" spans="10:19" x14ac:dyDescent="0.2">
      <c r="J133" s="60"/>
      <c r="K133" s="48"/>
      <c r="L133" s="310"/>
      <c r="R133" s="20"/>
      <c r="S133" s="20"/>
    </row>
    <row r="134" spans="10:19" x14ac:dyDescent="0.2">
      <c r="J134" s="60"/>
      <c r="K134" s="48"/>
      <c r="L134" s="310"/>
      <c r="R134" s="20"/>
      <c r="S134" s="20"/>
    </row>
    <row r="135" spans="10:19" x14ac:dyDescent="0.2">
      <c r="J135" s="60"/>
      <c r="K135" s="48"/>
      <c r="L135" s="310"/>
      <c r="R135" s="20"/>
      <c r="S135" s="20"/>
    </row>
    <row r="136" spans="10:19" x14ac:dyDescent="0.2">
      <c r="J136" s="60"/>
      <c r="K136" s="48"/>
      <c r="L136" s="310"/>
      <c r="R136" s="20"/>
      <c r="S136" s="20"/>
    </row>
    <row r="137" spans="10:19" x14ac:dyDescent="0.2">
      <c r="J137" s="60"/>
      <c r="K137" s="48"/>
      <c r="L137" s="310"/>
      <c r="R137" s="20"/>
      <c r="S137" s="20"/>
    </row>
    <row r="138" spans="10:19" x14ac:dyDescent="0.2">
      <c r="J138" s="60"/>
      <c r="K138" s="48"/>
      <c r="L138" s="310"/>
      <c r="R138" s="20"/>
      <c r="S138" s="20"/>
    </row>
    <row r="139" spans="10:19" x14ac:dyDescent="0.2">
      <c r="J139" s="60"/>
      <c r="K139" s="48"/>
      <c r="L139" s="310"/>
      <c r="R139" s="20"/>
      <c r="S139" s="20"/>
    </row>
    <row r="140" spans="10:19" x14ac:dyDescent="0.2">
      <c r="J140" s="60"/>
      <c r="K140" s="48"/>
      <c r="L140" s="310"/>
      <c r="R140" s="20"/>
      <c r="S140" s="20"/>
    </row>
    <row r="141" spans="10:19" x14ac:dyDescent="0.2">
      <c r="J141" s="60"/>
      <c r="K141" s="48"/>
      <c r="L141" s="310"/>
      <c r="R141" s="20"/>
      <c r="S141" s="20"/>
    </row>
    <row r="142" spans="10:19" x14ac:dyDescent="0.2">
      <c r="J142" s="60"/>
      <c r="K142" s="48"/>
      <c r="L142" s="310"/>
      <c r="R142" s="20"/>
      <c r="S142" s="20"/>
    </row>
    <row r="143" spans="10:19" x14ac:dyDescent="0.2">
      <c r="J143" s="60"/>
      <c r="K143" s="48"/>
      <c r="L143" s="310"/>
      <c r="R143" s="20"/>
      <c r="S143" s="20"/>
    </row>
    <row r="144" spans="10:19" x14ac:dyDescent="0.2">
      <c r="J144" s="60"/>
      <c r="K144" s="48"/>
      <c r="L144" s="310"/>
      <c r="R144" s="20"/>
      <c r="S144" s="20"/>
    </row>
    <row r="145" spans="10:19" x14ac:dyDescent="0.2">
      <c r="J145" s="60"/>
      <c r="K145" s="48"/>
      <c r="L145" s="310"/>
      <c r="R145" s="20"/>
      <c r="S145" s="20"/>
    </row>
    <row r="146" spans="10:19" x14ac:dyDescent="0.2">
      <c r="J146" s="60"/>
      <c r="K146" s="48"/>
      <c r="L146" s="310"/>
      <c r="R146" s="20"/>
      <c r="S146" s="20"/>
    </row>
    <row r="147" spans="10:19" x14ac:dyDescent="0.2">
      <c r="J147" s="60"/>
      <c r="K147" s="48"/>
      <c r="L147" s="310"/>
      <c r="R147" s="20"/>
      <c r="S147" s="20"/>
    </row>
    <row r="148" spans="10:19" x14ac:dyDescent="0.2">
      <c r="J148" s="60"/>
      <c r="K148" s="48"/>
      <c r="L148" s="310"/>
      <c r="R148" s="20"/>
      <c r="S148" s="20"/>
    </row>
    <row r="149" spans="10:19" x14ac:dyDescent="0.2">
      <c r="J149" s="60"/>
      <c r="K149" s="48"/>
      <c r="L149" s="310"/>
      <c r="R149" s="20"/>
      <c r="S149" s="20"/>
    </row>
    <row r="150" spans="10:19" x14ac:dyDescent="0.2">
      <c r="J150" s="60"/>
      <c r="K150" s="48"/>
      <c r="L150" s="310"/>
      <c r="R150" s="20"/>
      <c r="S150" s="20"/>
    </row>
    <row r="151" spans="10:19" x14ac:dyDescent="0.2">
      <c r="J151" s="60"/>
      <c r="K151" s="48"/>
      <c r="L151" s="310"/>
      <c r="R151" s="20"/>
      <c r="S151" s="20"/>
    </row>
    <row r="152" spans="10:19" x14ac:dyDescent="0.2">
      <c r="J152" s="60"/>
      <c r="K152" s="48"/>
      <c r="L152" s="310"/>
      <c r="R152" s="20"/>
      <c r="S152" s="20"/>
    </row>
    <row r="153" spans="10:19" x14ac:dyDescent="0.2">
      <c r="J153" s="60"/>
      <c r="K153" s="48"/>
      <c r="L153" s="310"/>
      <c r="R153" s="20"/>
      <c r="S153" s="20"/>
    </row>
    <row r="154" spans="10:19" x14ac:dyDescent="0.2">
      <c r="J154" s="60"/>
      <c r="K154" s="48"/>
      <c r="L154" s="310"/>
      <c r="R154" s="20"/>
      <c r="S154" s="20"/>
    </row>
    <row r="155" spans="10:19" x14ac:dyDescent="0.2">
      <c r="J155" s="60"/>
      <c r="K155" s="48"/>
      <c r="L155" s="310"/>
      <c r="R155" s="20"/>
      <c r="S155" s="20"/>
    </row>
    <row r="156" spans="10:19" x14ac:dyDescent="0.2">
      <c r="J156" s="60"/>
      <c r="K156" s="48"/>
      <c r="L156" s="310"/>
      <c r="R156" s="20"/>
      <c r="S156" s="20"/>
    </row>
    <row r="157" spans="10:19" x14ac:dyDescent="0.2">
      <c r="J157" s="60"/>
      <c r="K157" s="48"/>
      <c r="L157" s="310"/>
      <c r="R157" s="20"/>
      <c r="S157" s="20"/>
    </row>
    <row r="158" spans="10:19" x14ac:dyDescent="0.2">
      <c r="J158" s="60"/>
      <c r="K158" s="48"/>
      <c r="L158" s="310"/>
      <c r="R158" s="20"/>
      <c r="S158" s="20"/>
    </row>
    <row r="159" spans="10:19" x14ac:dyDescent="0.2">
      <c r="J159" s="60"/>
      <c r="K159" s="48"/>
      <c r="L159" s="310"/>
      <c r="R159" s="20"/>
      <c r="S159" s="20"/>
    </row>
    <row r="160" spans="10:19" x14ac:dyDescent="0.2">
      <c r="J160" s="60"/>
      <c r="K160" s="48"/>
      <c r="L160" s="310"/>
      <c r="R160" s="20"/>
      <c r="S160" s="20"/>
    </row>
    <row r="161" spans="10:19" x14ac:dyDescent="0.2">
      <c r="J161" s="60"/>
      <c r="K161" s="48"/>
      <c r="L161" s="310"/>
      <c r="R161" s="20"/>
      <c r="S161" s="20"/>
    </row>
    <row r="162" spans="10:19" x14ac:dyDescent="0.2">
      <c r="J162" s="60"/>
      <c r="K162" s="48"/>
      <c r="L162" s="310"/>
      <c r="R162" s="20"/>
      <c r="S162" s="20"/>
    </row>
    <row r="163" spans="10:19" x14ac:dyDescent="0.2">
      <c r="J163" s="60"/>
      <c r="K163" s="48"/>
      <c r="L163" s="310"/>
      <c r="R163" s="20"/>
      <c r="S163" s="20"/>
    </row>
    <row r="164" spans="10:19" x14ac:dyDescent="0.2">
      <c r="J164" s="60"/>
      <c r="K164" s="48"/>
      <c r="L164" s="310"/>
      <c r="R164" s="20"/>
      <c r="S164" s="20"/>
    </row>
    <row r="165" spans="10:19" x14ac:dyDescent="0.2">
      <c r="J165" s="60"/>
      <c r="K165" s="48"/>
      <c r="L165" s="310"/>
      <c r="R165" s="20"/>
      <c r="S165" s="20"/>
    </row>
    <row r="166" spans="10:19" x14ac:dyDescent="0.2">
      <c r="J166" s="60"/>
      <c r="K166" s="48"/>
      <c r="L166" s="310"/>
      <c r="R166" s="20"/>
      <c r="S166" s="20"/>
    </row>
    <row r="167" spans="10:19" x14ac:dyDescent="0.2">
      <c r="J167" s="60"/>
      <c r="K167" s="48"/>
      <c r="L167" s="310"/>
      <c r="R167" s="20"/>
      <c r="S167" s="20"/>
    </row>
    <row r="168" spans="10:19" x14ac:dyDescent="0.2">
      <c r="J168" s="60"/>
      <c r="K168" s="48"/>
      <c r="L168" s="310"/>
      <c r="R168" s="20"/>
      <c r="S168" s="20"/>
    </row>
    <row r="169" spans="10:19" x14ac:dyDescent="0.2">
      <c r="J169" s="60"/>
      <c r="K169" s="48"/>
      <c r="L169" s="310"/>
      <c r="R169" s="20"/>
      <c r="S169" s="20"/>
    </row>
    <row r="170" spans="10:19" x14ac:dyDescent="0.2">
      <c r="J170" s="60"/>
      <c r="K170" s="48"/>
      <c r="L170" s="310"/>
      <c r="R170" s="20"/>
      <c r="S170" s="20"/>
    </row>
    <row r="171" spans="10:19" x14ac:dyDescent="0.2">
      <c r="J171" s="60"/>
      <c r="K171" s="48"/>
      <c r="L171" s="310"/>
      <c r="R171" s="20"/>
      <c r="S171" s="20"/>
    </row>
    <row r="172" spans="10:19" x14ac:dyDescent="0.2">
      <c r="J172" s="60"/>
      <c r="K172" s="48"/>
      <c r="L172" s="310"/>
      <c r="R172" s="20"/>
      <c r="S172" s="20"/>
    </row>
    <row r="173" spans="10:19" x14ac:dyDescent="0.2">
      <c r="J173" s="60"/>
      <c r="K173" s="48"/>
      <c r="L173" s="310"/>
      <c r="R173" s="20"/>
      <c r="S173" s="20"/>
    </row>
    <row r="174" spans="10:19" x14ac:dyDescent="0.2">
      <c r="J174" s="60"/>
      <c r="K174" s="48"/>
      <c r="L174" s="310"/>
      <c r="R174" s="20"/>
      <c r="S174" s="20"/>
    </row>
    <row r="175" spans="10:19" x14ac:dyDescent="0.2">
      <c r="J175" s="60"/>
      <c r="K175" s="48"/>
      <c r="L175" s="310"/>
      <c r="R175" s="20"/>
      <c r="S175" s="20"/>
    </row>
    <row r="176" spans="10:19" x14ac:dyDescent="0.2">
      <c r="J176" s="60"/>
      <c r="K176" s="48"/>
      <c r="L176" s="310"/>
      <c r="R176" s="20"/>
      <c r="S176" s="20"/>
    </row>
    <row r="177" spans="10:19" x14ac:dyDescent="0.2">
      <c r="J177" s="60"/>
      <c r="K177" s="48"/>
      <c r="L177" s="310"/>
      <c r="R177" s="20"/>
      <c r="S177" s="20"/>
    </row>
    <row r="178" spans="10:19" x14ac:dyDescent="0.2">
      <c r="J178" s="60"/>
      <c r="K178" s="48"/>
      <c r="L178" s="310"/>
      <c r="R178" s="20"/>
      <c r="S178" s="20"/>
    </row>
    <row r="179" spans="10:19" x14ac:dyDescent="0.2">
      <c r="J179" s="60"/>
      <c r="K179" s="48"/>
      <c r="L179" s="310"/>
      <c r="R179" s="20"/>
      <c r="S179" s="20"/>
    </row>
    <row r="180" spans="10:19" x14ac:dyDescent="0.2">
      <c r="J180" s="60"/>
      <c r="K180" s="48"/>
      <c r="L180" s="310"/>
      <c r="R180" s="20"/>
      <c r="S180" s="20"/>
    </row>
    <row r="181" spans="10:19" x14ac:dyDescent="0.2">
      <c r="J181" s="60"/>
      <c r="K181" s="48"/>
      <c r="L181" s="310"/>
      <c r="R181" s="20"/>
      <c r="S181" s="20"/>
    </row>
    <row r="182" spans="10:19" x14ac:dyDescent="0.2">
      <c r="J182" s="60"/>
      <c r="K182" s="48"/>
      <c r="L182" s="310"/>
      <c r="R182" s="20"/>
      <c r="S182" s="20"/>
    </row>
    <row r="183" spans="10:19" x14ac:dyDescent="0.2">
      <c r="J183" s="60"/>
      <c r="K183" s="48"/>
      <c r="L183" s="310"/>
      <c r="R183" s="20"/>
      <c r="S183" s="20"/>
    </row>
    <row r="184" spans="10:19" x14ac:dyDescent="0.2">
      <c r="J184" s="60"/>
      <c r="K184" s="48"/>
      <c r="L184" s="310"/>
      <c r="R184" s="20"/>
      <c r="S184" s="20"/>
    </row>
    <row r="185" spans="10:19" x14ac:dyDescent="0.2">
      <c r="J185" s="60"/>
      <c r="K185" s="48"/>
      <c r="L185" s="310"/>
      <c r="R185" s="20"/>
      <c r="S185" s="20"/>
    </row>
    <row r="186" spans="10:19" x14ac:dyDescent="0.2">
      <c r="J186" s="60"/>
      <c r="K186" s="48"/>
      <c r="L186" s="310"/>
      <c r="R186" s="20"/>
      <c r="S186" s="20"/>
    </row>
    <row r="187" spans="10:19" x14ac:dyDescent="0.2">
      <c r="J187" s="60"/>
      <c r="K187" s="48"/>
      <c r="L187" s="310"/>
      <c r="R187" s="20"/>
      <c r="S187" s="20"/>
    </row>
    <row r="188" spans="10:19" x14ac:dyDescent="0.2">
      <c r="J188" s="60"/>
      <c r="K188" s="48"/>
      <c r="L188" s="310"/>
      <c r="R188" s="20"/>
      <c r="S188" s="20"/>
    </row>
    <row r="189" spans="10:19" x14ac:dyDescent="0.2">
      <c r="J189" s="60"/>
      <c r="K189" s="48"/>
      <c r="L189" s="310"/>
      <c r="R189" s="20"/>
      <c r="S189" s="20"/>
    </row>
    <row r="190" spans="10:19" x14ac:dyDescent="0.2">
      <c r="J190" s="60"/>
      <c r="K190" s="48"/>
      <c r="L190" s="310"/>
      <c r="R190" s="20"/>
      <c r="S190" s="20"/>
    </row>
    <row r="191" spans="10:19" x14ac:dyDescent="0.2">
      <c r="J191" s="60"/>
      <c r="K191" s="48"/>
      <c r="L191" s="310"/>
      <c r="R191" s="20"/>
      <c r="S191" s="20"/>
    </row>
    <row r="192" spans="10:19" x14ac:dyDescent="0.2">
      <c r="J192" s="60"/>
      <c r="K192" s="48"/>
      <c r="L192" s="310"/>
      <c r="R192" s="20"/>
      <c r="S192" s="20"/>
    </row>
    <row r="193" spans="10:19" x14ac:dyDescent="0.2">
      <c r="J193" s="60"/>
      <c r="K193" s="48"/>
      <c r="L193" s="310"/>
      <c r="R193" s="20"/>
      <c r="S193" s="20"/>
    </row>
    <row r="194" spans="10:19" x14ac:dyDescent="0.2">
      <c r="J194" s="60"/>
      <c r="K194" s="48"/>
      <c r="L194" s="310"/>
      <c r="R194" s="20"/>
      <c r="S194" s="20"/>
    </row>
    <row r="195" spans="10:19" x14ac:dyDescent="0.2">
      <c r="J195" s="60"/>
      <c r="K195" s="48"/>
      <c r="L195" s="310"/>
      <c r="R195" s="20"/>
      <c r="S195" s="20"/>
    </row>
    <row r="196" spans="10:19" x14ac:dyDescent="0.2">
      <c r="J196" s="60"/>
      <c r="K196" s="48"/>
      <c r="L196" s="310"/>
      <c r="R196" s="20"/>
      <c r="S196" s="20"/>
    </row>
    <row r="197" spans="10:19" x14ac:dyDescent="0.2">
      <c r="J197" s="60"/>
      <c r="K197" s="48"/>
      <c r="L197" s="310"/>
      <c r="R197" s="20"/>
      <c r="S197" s="20"/>
    </row>
    <row r="198" spans="10:19" x14ac:dyDescent="0.2">
      <c r="J198" s="60"/>
      <c r="K198" s="48"/>
      <c r="L198" s="310"/>
      <c r="R198" s="20"/>
      <c r="S198" s="20"/>
    </row>
    <row r="199" spans="10:19" x14ac:dyDescent="0.2">
      <c r="J199" s="60"/>
      <c r="K199" s="48"/>
      <c r="L199" s="310"/>
      <c r="R199" s="20"/>
      <c r="S199" s="20"/>
    </row>
    <row r="200" spans="10:19" x14ac:dyDescent="0.2">
      <c r="J200" s="60"/>
      <c r="K200" s="48"/>
      <c r="L200" s="310"/>
      <c r="R200" s="20"/>
      <c r="S200" s="20"/>
    </row>
    <row r="201" spans="10:19" x14ac:dyDescent="0.2">
      <c r="J201" s="60"/>
      <c r="K201" s="48"/>
      <c r="L201" s="310"/>
      <c r="R201" s="20"/>
      <c r="S201" s="20"/>
    </row>
    <row r="202" spans="10:19" x14ac:dyDescent="0.2">
      <c r="J202" s="60"/>
      <c r="K202" s="48"/>
      <c r="L202" s="310"/>
      <c r="R202" s="20"/>
      <c r="S202" s="20"/>
    </row>
    <row r="203" spans="10:19" x14ac:dyDescent="0.2">
      <c r="J203" s="60"/>
      <c r="K203" s="48"/>
      <c r="L203" s="310"/>
      <c r="R203" s="20"/>
      <c r="S203" s="20"/>
    </row>
    <row r="204" spans="10:19" x14ac:dyDescent="0.2">
      <c r="J204" s="60"/>
      <c r="K204" s="48"/>
      <c r="L204" s="310"/>
      <c r="R204" s="20"/>
      <c r="S204" s="20"/>
    </row>
    <row r="205" spans="10:19" x14ac:dyDescent="0.2">
      <c r="J205" s="60"/>
      <c r="K205" s="48"/>
      <c r="L205" s="310"/>
      <c r="R205" s="20"/>
      <c r="S205" s="20"/>
    </row>
    <row r="206" spans="10:19" x14ac:dyDescent="0.2">
      <c r="J206" s="60"/>
      <c r="K206" s="48"/>
      <c r="L206" s="310"/>
      <c r="R206" s="20"/>
      <c r="S206" s="20"/>
    </row>
    <row r="207" spans="10:19" x14ac:dyDescent="0.2">
      <c r="J207" s="60"/>
      <c r="K207" s="48"/>
      <c r="L207" s="310"/>
      <c r="R207" s="20"/>
      <c r="S207" s="20"/>
    </row>
    <row r="208" spans="10:19" x14ac:dyDescent="0.2">
      <c r="J208" s="60"/>
      <c r="K208" s="48"/>
      <c r="L208" s="310"/>
      <c r="R208" s="20"/>
      <c r="S208" s="20"/>
    </row>
    <row r="209" spans="10:19" x14ac:dyDescent="0.2">
      <c r="J209" s="60"/>
      <c r="K209" s="48"/>
      <c r="L209" s="310"/>
      <c r="R209" s="20"/>
      <c r="S209" s="20"/>
    </row>
    <row r="210" spans="10:19" x14ac:dyDescent="0.2">
      <c r="J210" s="60"/>
      <c r="K210" s="48"/>
      <c r="L210" s="310"/>
      <c r="R210" s="20"/>
      <c r="S210" s="20"/>
    </row>
    <row r="211" spans="10:19" x14ac:dyDescent="0.2">
      <c r="J211" s="60"/>
      <c r="K211" s="48"/>
      <c r="L211" s="310"/>
      <c r="R211" s="20"/>
      <c r="S211" s="20"/>
    </row>
    <row r="212" spans="10:19" x14ac:dyDescent="0.2">
      <c r="J212" s="60"/>
      <c r="K212" s="48"/>
      <c r="L212" s="310"/>
      <c r="R212" s="20"/>
      <c r="S212" s="20"/>
    </row>
    <row r="213" spans="10:19" x14ac:dyDescent="0.2">
      <c r="J213" s="60"/>
      <c r="K213" s="48"/>
      <c r="L213" s="310"/>
      <c r="R213" s="20"/>
      <c r="S213" s="20"/>
    </row>
    <row r="214" spans="10:19" x14ac:dyDescent="0.2">
      <c r="J214" s="60"/>
      <c r="K214" s="48"/>
      <c r="L214" s="310"/>
      <c r="R214" s="20"/>
      <c r="S214" s="20"/>
    </row>
    <row r="215" spans="10:19" x14ac:dyDescent="0.2">
      <c r="J215" s="60"/>
      <c r="K215" s="48"/>
      <c r="L215" s="310"/>
      <c r="R215" s="20"/>
      <c r="S215" s="20"/>
    </row>
    <row r="216" spans="10:19" x14ac:dyDescent="0.2">
      <c r="J216" s="60"/>
      <c r="K216" s="48"/>
      <c r="L216" s="310"/>
      <c r="R216" s="20"/>
      <c r="S216" s="20"/>
    </row>
    <row r="217" spans="10:19" x14ac:dyDescent="0.2">
      <c r="J217" s="60"/>
      <c r="K217" s="48"/>
      <c r="L217" s="310"/>
      <c r="R217" s="20"/>
      <c r="S217" s="20"/>
    </row>
    <row r="218" spans="10:19" x14ac:dyDescent="0.2">
      <c r="J218" s="60"/>
      <c r="K218" s="48"/>
      <c r="L218" s="310"/>
      <c r="R218" s="20"/>
      <c r="S218" s="20"/>
    </row>
    <row r="219" spans="10:19" x14ac:dyDescent="0.2">
      <c r="J219" s="60"/>
      <c r="K219" s="48"/>
      <c r="L219" s="310"/>
      <c r="R219" s="20"/>
      <c r="S219" s="20"/>
    </row>
    <row r="220" spans="10:19" x14ac:dyDescent="0.2">
      <c r="J220" s="60"/>
      <c r="K220" s="48"/>
      <c r="L220" s="310"/>
      <c r="R220" s="20"/>
      <c r="S220" s="20"/>
    </row>
    <row r="221" spans="10:19" x14ac:dyDescent="0.2">
      <c r="J221" s="60"/>
      <c r="K221" s="48"/>
      <c r="L221" s="310"/>
      <c r="R221" s="20"/>
      <c r="S221" s="20"/>
    </row>
    <row r="222" spans="10:19" x14ac:dyDescent="0.2">
      <c r="J222" s="60"/>
      <c r="K222" s="48"/>
      <c r="L222" s="310"/>
      <c r="R222" s="20"/>
      <c r="S222" s="20"/>
    </row>
    <row r="223" spans="10:19" x14ac:dyDescent="0.2">
      <c r="J223" s="60"/>
      <c r="K223" s="48"/>
      <c r="L223" s="310"/>
      <c r="R223" s="20"/>
      <c r="S223" s="20"/>
    </row>
    <row r="224" spans="10:19" x14ac:dyDescent="0.2">
      <c r="J224" s="60"/>
      <c r="K224" s="48"/>
      <c r="L224" s="310"/>
      <c r="R224" s="20"/>
      <c r="S224" s="20"/>
    </row>
    <row r="225" spans="10:19" x14ac:dyDescent="0.2">
      <c r="J225" s="60"/>
      <c r="K225" s="48"/>
      <c r="L225" s="310"/>
      <c r="R225" s="20"/>
      <c r="S225" s="20"/>
    </row>
    <row r="226" spans="10:19" x14ac:dyDescent="0.2">
      <c r="J226" s="60"/>
      <c r="K226" s="48"/>
      <c r="L226" s="310"/>
      <c r="R226" s="20"/>
      <c r="S226" s="20"/>
    </row>
    <row r="227" spans="10:19" x14ac:dyDescent="0.2">
      <c r="J227" s="60"/>
      <c r="K227" s="48"/>
      <c r="L227" s="310"/>
      <c r="R227" s="20"/>
      <c r="S227" s="20"/>
    </row>
    <row r="228" spans="10:19" x14ac:dyDescent="0.2">
      <c r="J228" s="60"/>
      <c r="K228" s="48"/>
      <c r="L228" s="310"/>
      <c r="R228" s="20"/>
      <c r="S228" s="20"/>
    </row>
    <row r="229" spans="10:19" x14ac:dyDescent="0.2">
      <c r="J229" s="60"/>
      <c r="K229" s="48"/>
      <c r="L229" s="310"/>
      <c r="R229" s="20"/>
      <c r="S229" s="20"/>
    </row>
    <row r="230" spans="10:19" x14ac:dyDescent="0.2">
      <c r="J230" s="60"/>
      <c r="K230" s="48"/>
      <c r="L230" s="310"/>
      <c r="R230" s="20"/>
      <c r="S230" s="20"/>
    </row>
    <row r="231" spans="10:19" x14ac:dyDescent="0.2">
      <c r="J231" s="60"/>
      <c r="K231" s="48"/>
      <c r="L231" s="310"/>
      <c r="R231" s="20"/>
      <c r="S231" s="20"/>
    </row>
    <row r="232" spans="10:19" x14ac:dyDescent="0.2">
      <c r="J232" s="60"/>
      <c r="K232" s="48"/>
      <c r="L232" s="310"/>
      <c r="R232" s="20"/>
      <c r="S232" s="20"/>
    </row>
    <row r="233" spans="10:19" x14ac:dyDescent="0.2">
      <c r="J233" s="60"/>
      <c r="K233" s="48"/>
      <c r="L233" s="310"/>
      <c r="R233" s="20"/>
      <c r="S233" s="20"/>
    </row>
    <row r="234" spans="10:19" x14ac:dyDescent="0.2">
      <c r="J234" s="60"/>
      <c r="K234" s="48"/>
      <c r="L234" s="310"/>
      <c r="R234" s="20"/>
      <c r="S234" s="20"/>
    </row>
    <row r="235" spans="10:19" x14ac:dyDescent="0.2">
      <c r="J235" s="60"/>
      <c r="K235" s="48"/>
      <c r="L235" s="310"/>
      <c r="R235" s="20"/>
      <c r="S235" s="20"/>
    </row>
    <row r="236" spans="10:19" x14ac:dyDescent="0.2">
      <c r="J236" s="60"/>
      <c r="K236" s="48"/>
      <c r="L236" s="310"/>
      <c r="R236" s="20"/>
      <c r="S236" s="20"/>
    </row>
    <row r="237" spans="10:19" x14ac:dyDescent="0.2">
      <c r="J237" s="60"/>
      <c r="K237" s="48"/>
      <c r="L237" s="310"/>
      <c r="R237" s="20"/>
      <c r="S237" s="20"/>
    </row>
    <row r="238" spans="10:19" x14ac:dyDescent="0.2">
      <c r="J238" s="60"/>
      <c r="K238" s="48"/>
      <c r="L238" s="310"/>
      <c r="R238" s="20"/>
      <c r="S238" s="20"/>
    </row>
    <row r="239" spans="10:19" x14ac:dyDescent="0.2">
      <c r="J239" s="60"/>
      <c r="K239" s="48"/>
      <c r="L239" s="310"/>
      <c r="R239" s="20"/>
      <c r="S239" s="20"/>
    </row>
    <row r="240" spans="10:19" x14ac:dyDescent="0.2">
      <c r="J240" s="60"/>
      <c r="K240" s="48"/>
      <c r="L240" s="310"/>
      <c r="R240" s="20"/>
      <c r="S240" s="20"/>
    </row>
    <row r="241" spans="10:19" x14ac:dyDescent="0.2">
      <c r="J241" s="60"/>
      <c r="K241" s="48"/>
      <c r="L241" s="310"/>
      <c r="R241" s="20"/>
      <c r="S241" s="20"/>
    </row>
    <row r="242" spans="10:19" x14ac:dyDescent="0.2">
      <c r="J242" s="60"/>
      <c r="K242" s="48"/>
      <c r="L242" s="310"/>
      <c r="R242" s="20"/>
      <c r="S242" s="20"/>
    </row>
    <row r="243" spans="10:19" x14ac:dyDescent="0.2">
      <c r="J243" s="60"/>
      <c r="K243" s="48"/>
      <c r="L243" s="310"/>
      <c r="R243" s="20"/>
      <c r="S243" s="20"/>
    </row>
    <row r="244" spans="10:19" x14ac:dyDescent="0.2">
      <c r="J244" s="60"/>
      <c r="K244" s="48"/>
      <c r="L244" s="310"/>
      <c r="R244" s="20"/>
      <c r="S244" s="20"/>
    </row>
    <row r="245" spans="10:19" x14ac:dyDescent="0.2">
      <c r="J245" s="60"/>
      <c r="K245" s="48"/>
      <c r="L245" s="310"/>
      <c r="R245" s="20"/>
      <c r="S245" s="20"/>
    </row>
    <row r="246" spans="10:19" x14ac:dyDescent="0.2">
      <c r="J246" s="60"/>
      <c r="K246" s="48"/>
      <c r="L246" s="310"/>
      <c r="R246" s="20"/>
      <c r="S246" s="20"/>
    </row>
    <row r="247" spans="10:19" x14ac:dyDescent="0.2">
      <c r="J247" s="60"/>
      <c r="K247" s="48"/>
      <c r="L247" s="310"/>
      <c r="R247" s="20"/>
      <c r="S247" s="20"/>
    </row>
    <row r="248" spans="10:19" x14ac:dyDescent="0.2">
      <c r="J248" s="60"/>
      <c r="K248" s="48"/>
      <c r="L248" s="310"/>
      <c r="R248" s="20"/>
      <c r="S248" s="20"/>
    </row>
    <row r="249" spans="10:19" x14ac:dyDescent="0.2">
      <c r="J249" s="60"/>
      <c r="K249" s="48"/>
      <c r="L249" s="310"/>
      <c r="R249" s="20"/>
      <c r="S249" s="20"/>
    </row>
    <row r="250" spans="10:19" x14ac:dyDescent="0.2">
      <c r="J250" s="60"/>
      <c r="K250" s="48"/>
      <c r="L250" s="310"/>
      <c r="R250" s="20"/>
      <c r="S250" s="20"/>
    </row>
    <row r="251" spans="10:19" x14ac:dyDescent="0.2">
      <c r="J251" s="60"/>
      <c r="K251" s="48"/>
      <c r="L251" s="310"/>
      <c r="R251" s="20"/>
      <c r="S251" s="20"/>
    </row>
    <row r="252" spans="10:19" x14ac:dyDescent="0.2">
      <c r="J252" s="60"/>
      <c r="K252" s="48"/>
      <c r="L252" s="310"/>
      <c r="R252" s="20"/>
      <c r="S252" s="20"/>
    </row>
    <row r="253" spans="10:19" x14ac:dyDescent="0.2">
      <c r="J253" s="60"/>
      <c r="K253" s="48"/>
      <c r="L253" s="310"/>
      <c r="R253" s="20"/>
      <c r="S253" s="20"/>
    </row>
    <row r="254" spans="10:19" x14ac:dyDescent="0.2">
      <c r="J254" s="60"/>
      <c r="K254" s="48"/>
      <c r="L254" s="310"/>
      <c r="R254" s="20"/>
      <c r="S254" s="20"/>
    </row>
    <row r="255" spans="10:19" x14ac:dyDescent="0.2">
      <c r="J255" s="60"/>
      <c r="K255" s="48"/>
      <c r="L255" s="310"/>
      <c r="R255" s="20"/>
      <c r="S255" s="20"/>
    </row>
    <row r="256" spans="10:19" x14ac:dyDescent="0.2">
      <c r="J256" s="60"/>
      <c r="K256" s="48"/>
      <c r="L256" s="310"/>
      <c r="R256" s="20"/>
      <c r="S256" s="20"/>
    </row>
    <row r="257" spans="10:19" x14ac:dyDescent="0.2">
      <c r="J257" s="60"/>
      <c r="K257" s="48"/>
      <c r="L257" s="310"/>
      <c r="R257" s="20"/>
      <c r="S257" s="20"/>
    </row>
    <row r="258" spans="10:19" x14ac:dyDescent="0.2">
      <c r="J258" s="60"/>
      <c r="K258" s="48"/>
      <c r="L258" s="310"/>
      <c r="R258" s="20"/>
      <c r="S258" s="20"/>
    </row>
    <row r="259" spans="10:19" x14ac:dyDescent="0.2">
      <c r="J259" s="60"/>
      <c r="K259" s="48"/>
      <c r="L259" s="310"/>
      <c r="R259" s="20"/>
      <c r="S259" s="20"/>
    </row>
    <row r="260" spans="10:19" x14ac:dyDescent="0.2">
      <c r="J260" s="60"/>
      <c r="K260" s="48"/>
      <c r="L260" s="310"/>
      <c r="R260" s="20"/>
      <c r="S260" s="20"/>
    </row>
    <row r="261" spans="10:19" x14ac:dyDescent="0.2">
      <c r="J261" s="60"/>
      <c r="K261" s="48"/>
      <c r="L261" s="310"/>
      <c r="R261" s="20"/>
      <c r="S261" s="20"/>
    </row>
    <row r="262" spans="10:19" x14ac:dyDescent="0.2">
      <c r="J262" s="60"/>
      <c r="K262" s="48"/>
      <c r="L262" s="310"/>
      <c r="R262" s="20"/>
      <c r="S262" s="20"/>
    </row>
    <row r="263" spans="10:19" x14ac:dyDescent="0.2">
      <c r="J263" s="60"/>
      <c r="K263" s="48"/>
      <c r="L263" s="310"/>
      <c r="R263" s="20"/>
      <c r="S263" s="20"/>
    </row>
    <row r="264" spans="10:19" x14ac:dyDescent="0.2">
      <c r="J264" s="60"/>
      <c r="K264" s="48"/>
      <c r="L264" s="310"/>
      <c r="R264" s="20"/>
      <c r="S264" s="20"/>
    </row>
    <row r="265" spans="10:19" x14ac:dyDescent="0.2">
      <c r="J265" s="60"/>
      <c r="K265" s="48"/>
      <c r="L265" s="310"/>
      <c r="R265" s="20"/>
      <c r="S265" s="20"/>
    </row>
    <row r="266" spans="10:19" x14ac:dyDescent="0.2">
      <c r="J266" s="60"/>
      <c r="K266" s="48"/>
      <c r="L266" s="310"/>
      <c r="R266" s="20"/>
      <c r="S266" s="20"/>
    </row>
    <row r="267" spans="10:19" x14ac:dyDescent="0.2">
      <c r="J267" s="60"/>
      <c r="K267" s="48"/>
      <c r="L267" s="310"/>
      <c r="R267" s="20"/>
      <c r="S267" s="20"/>
    </row>
    <row r="268" spans="10:19" x14ac:dyDescent="0.2">
      <c r="J268" s="60"/>
      <c r="K268" s="48"/>
      <c r="L268" s="310"/>
      <c r="R268" s="20"/>
      <c r="S268" s="20"/>
    </row>
    <row r="269" spans="10:19" x14ac:dyDescent="0.2">
      <c r="J269" s="60"/>
      <c r="K269" s="48"/>
      <c r="L269" s="310"/>
      <c r="R269" s="20"/>
      <c r="S269" s="20"/>
    </row>
    <row r="270" spans="10:19" x14ac:dyDescent="0.2">
      <c r="J270" s="60"/>
      <c r="K270" s="48"/>
      <c r="L270" s="310"/>
      <c r="R270" s="20"/>
      <c r="S270" s="20"/>
    </row>
    <row r="271" spans="10:19" x14ac:dyDescent="0.2">
      <c r="J271" s="60"/>
      <c r="K271" s="48"/>
      <c r="L271" s="310"/>
      <c r="R271" s="20"/>
      <c r="S271" s="20"/>
    </row>
    <row r="272" spans="10:19" x14ac:dyDescent="0.2">
      <c r="J272" s="60"/>
      <c r="K272" s="48"/>
      <c r="L272" s="310"/>
      <c r="R272" s="20"/>
      <c r="S272" s="20"/>
    </row>
  </sheetData>
  <sheetProtection algorithmName="SHA-512" hashValue="bo2hKLtiuf/cIWULdWKaqMlYE0faWdQG+6XMYg4egktn5RORS/zSalhvvgZrOXTAfN9d8TmLbxe6gHbE3FV0Wg==" saltValue="6z5XOVNAxEi63MnyLe5XTA==" spinCount="100000" sheet="1" objects="1" scenarios="1"/>
  <mergeCells count="25">
    <mergeCell ref="A6:A10"/>
    <mergeCell ref="A11:A16"/>
    <mergeCell ref="A18:A25"/>
    <mergeCell ref="X3:Y3"/>
    <mergeCell ref="X4:Y4"/>
    <mergeCell ref="A4:B4"/>
    <mergeCell ref="L3:O3"/>
    <mergeCell ref="L4:O4"/>
    <mergeCell ref="C3:F3"/>
    <mergeCell ref="P1:W1"/>
    <mergeCell ref="J3:K3"/>
    <mergeCell ref="G4:I4"/>
    <mergeCell ref="J4:K4"/>
    <mergeCell ref="C4:F4"/>
    <mergeCell ref="G3:I3"/>
    <mergeCell ref="S3:V3"/>
    <mergeCell ref="S4:V4"/>
    <mergeCell ref="S70:W71"/>
    <mergeCell ref="S72:W73"/>
    <mergeCell ref="S74:W75"/>
    <mergeCell ref="S76:W77"/>
    <mergeCell ref="A26:A34"/>
    <mergeCell ref="A35:A43"/>
    <mergeCell ref="A44:A52"/>
    <mergeCell ref="B71:B72"/>
  </mergeCells>
  <phoneticPr fontId="10" type="noConversion"/>
  <printOptions horizontalCentered="1" verticalCentered="1"/>
  <pageMargins left="0.78740157480314965" right="0.59055118110236227" top="0.59055118110236227" bottom="0.39370078740157483" header="0.11811023622047245" footer="0.11811023622047245"/>
  <pageSetup paperSize="8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Table</vt:lpstr>
      <vt:lpstr>Table (2)</vt:lpstr>
      <vt:lpstr>Codes</vt:lpstr>
      <vt:lpstr>CodeTable</vt:lpstr>
      <vt:lpstr>Table!Print_Area</vt:lpstr>
      <vt:lpstr>'Table (2)'!Print_Area</vt:lpstr>
      <vt:lpstr>Table!Print_Titles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ตารางสรุป ข้อกำหนดการใช้ประโยชน์ที่ดิน ตามผังเมืองรวมนนทบุรี 2566</dc:title>
  <dc:subject>ผังเมืองรวมกรุงเทพมหานคร 2556</dc:subject>
  <dc:creator>BRIC</dc:creator>
  <cp:keywords>ผังเมืองรวม นนทบุรี การใช้ประโยชน์ที่ดิน ตารางสรุป</cp:keywords>
  <dc:description>ปรับปรุงแก้ไข 1 ต.ค. 2556</dc:description>
  <cp:lastModifiedBy>Supin Riansrivilai</cp:lastModifiedBy>
  <cp:lastPrinted>2026-03-24T03:27:04Z</cp:lastPrinted>
  <dcterms:created xsi:type="dcterms:W3CDTF">2005-04-03T07:02:56Z</dcterms:created>
  <dcterms:modified xsi:type="dcterms:W3CDTF">2026-03-24T03:29:26Z</dcterms:modified>
</cp:coreProperties>
</file>